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firstSheet="5" activeTab="8"/>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支出中期规划预算表12" sheetId="17" r:id="rId17"/>
  </sheets>
  <calcPr calcId="144525"/>
</workbook>
</file>

<file path=xl/sharedStrings.xml><?xml version="1.0" encoding="utf-8"?>
<sst xmlns="http://schemas.openxmlformats.org/spreadsheetml/2006/main" count="447">
  <si>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</si>
  <si>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</si>
  <si>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</si>
  <si>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</si>
  <si>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</si>
  <si>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</si>
  <si>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</si>
  <si>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</si>
  <si>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</si>
  <si>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</si>
  <si>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</si>
  <si>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</si>
  <si>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</si>
  <si>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</si>
  <si>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</si>
  <si>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</si>
  <si>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</si>
  <si>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</si>
  <si>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</si>
  <si>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</si>
  <si>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</si>
  <si>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</si>
  <si>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</si>
  <si>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</si>
  <si>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</si>
  <si>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</si>
  <si>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</si>
  <si>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</si>
  <si>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</si>
  <si>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</si>
  <si>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</si>
  <si>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</si>
  <si>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</si>
  <si>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</si>
  <si>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</si>
  <si>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</si>
  <si>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</si>
  <si>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</si>
  <si>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</si>
  <si>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</si>
  <si>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</si>
  <si>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</si>
  <si>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非财政拨款结余</t>
  </si>
  <si>
    <t>事业收入</t>
  </si>
  <si>
    <t>279001</t>
  </si>
  <si>
    <t>台湾民主自治同盟云南省委员会</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</si>
  <si>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</si>
  <si>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</si>
  <si>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</si>
  <si>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</si>
  <si>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</si>
  <si>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</si>
  <si>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</si>
  <si>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</si>
  <si>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</si>
  <si>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</si>
  <si>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</si>
  <si>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</si>
  <si>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</si>
  <si>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</si>
  <si>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</si>
  <si>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20128</t>
  </si>
  <si>
    <t>民主党派及工商联事务</t>
  </si>
  <si>
    <t>2012801</t>
  </si>
  <si>
    <t>行政运行</t>
  </si>
  <si>
    <t>2012804</t>
  </si>
  <si>
    <t>参政议政</t>
  </si>
  <si>
    <t>2012899</t>
  </si>
  <si>
    <t>其他民主党派及工商联事务支出</t>
  </si>
  <si>
    <t>208</t>
  </si>
  <si>
    <t>社会保障和就业支出</t>
  </si>
  <si>
    <t>20805</t>
  </si>
  <si>
    <t>行政事业单位养老支出</t>
  </si>
  <si>
    <t>2080501</t>
  </si>
  <si>
    <t>行政单位离退休</t>
  </si>
  <si>
    <t>2080505</t>
  </si>
  <si>
    <t>机关事业单位基本养老保险缴费支出</t>
  </si>
  <si>
    <t>20899</t>
  </si>
  <si>
    <t>其他社会保障和就业支出</t>
  </si>
  <si>
    <t>2089999</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</si>
  <si>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</si>
  <si>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</si>
  <si>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</si>
  <si>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</si>
  <si>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</si>
  <si>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</si>
  <si>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</si>
  <si>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</si>
  <si>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</si>
  <si>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</si>
  <si>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</si>
  <si>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</si>
  <si>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</si>
  <si>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</si>
  <si>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</si>
  <si>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</si>
  <si>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</si>
  <si>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</si>
  <si>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</si>
  <si>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</si>
  <si>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</si>
  <si>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</si>
  <si>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</si>
  <si>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</si>
  <si>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</si>
  <si>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</si>
  <si>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</si>
  <si>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</si>
  <si>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</si>
  <si>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</si>
  <si>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</si>
  <si>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</si>
  <si>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</si>
  <si>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</si>
  <si>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</si>
  <si>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</si>
  <si>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</si>
  <si>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</si>
  <si>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</si>
  <si>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</si>
  <si>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</si>
  <si>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</si>
  <si>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</si>
  <si>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</si>
  <si>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</si>
  <si>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</si>
  <si>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</si>
  <si>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</si>
  <si>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</si>
  <si>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</si>
  <si>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</si>
  <si>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</si>
  <si>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</si>
  <si>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</si>
  <si>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</si>
  <si>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</si>
  <si>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</si>
  <si>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</si>
  <si>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</si>
  <si>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</si>
  <si>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</si>
  <si>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</si>
  <si>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</si>
  <si>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</si>
  <si>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</si>
  <si>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530000210000000023872</t>
  </si>
  <si>
    <t>行政人员支出工资</t>
  </si>
  <si>
    <t>30101</t>
  </si>
  <si>
    <t>基本工资</t>
  </si>
  <si>
    <t>30102</t>
  </si>
  <si>
    <t>津贴补贴</t>
  </si>
  <si>
    <t>30103</t>
  </si>
  <si>
    <t>奖金</t>
  </si>
  <si>
    <t>530000210000000023874</t>
  </si>
  <si>
    <t>社会保障缴费</t>
  </si>
  <si>
    <t>30108</t>
  </si>
  <si>
    <t>机关事业单位基本养老保险缴费</t>
  </si>
  <si>
    <t>30112</t>
  </si>
  <si>
    <t>其他社会保障缴费</t>
  </si>
  <si>
    <t>30110</t>
  </si>
  <si>
    <t>职工基本医疗保险缴费</t>
  </si>
  <si>
    <t>30307</t>
  </si>
  <si>
    <t>医疗费补助</t>
  </si>
  <si>
    <t>30111</t>
  </si>
  <si>
    <t>公务员医疗补助缴费</t>
  </si>
  <si>
    <t>530000210000000023876</t>
  </si>
  <si>
    <t>30113</t>
  </si>
  <si>
    <t>530000210000000023880</t>
  </si>
  <si>
    <t>公车购置及运维费</t>
  </si>
  <si>
    <t>30231</t>
  </si>
  <si>
    <t>公务用车运行维护费</t>
  </si>
  <si>
    <t>530000210000000023884</t>
  </si>
  <si>
    <t>30217</t>
  </si>
  <si>
    <t>530000210000000023886</t>
  </si>
  <si>
    <t>行政人员公务交通补贴</t>
  </si>
  <si>
    <t>30239</t>
  </si>
  <si>
    <t>其他交通费用</t>
  </si>
  <si>
    <t>530000210000000023888</t>
  </si>
  <si>
    <t>工会经费</t>
  </si>
  <si>
    <t>30228</t>
  </si>
  <si>
    <t>530000210000000023890</t>
  </si>
  <si>
    <t>一般公用经费</t>
  </si>
  <si>
    <t>30201</t>
  </si>
  <si>
    <t>办公费</t>
  </si>
  <si>
    <t>30202</t>
  </si>
  <si>
    <t>印刷费</t>
  </si>
  <si>
    <t>30204</t>
  </si>
  <si>
    <t>手续费</t>
  </si>
  <si>
    <t>30205</t>
  </si>
  <si>
    <t>水费</t>
  </si>
  <si>
    <t>30206</t>
  </si>
  <si>
    <t>电费</t>
  </si>
  <si>
    <t>30207</t>
  </si>
  <si>
    <t>邮电费</t>
  </si>
  <si>
    <t>30209</t>
  </si>
  <si>
    <t>物业管理费</t>
  </si>
  <si>
    <t>30211</t>
  </si>
  <si>
    <t>差旅费</t>
  </si>
  <si>
    <t>30213</t>
  </si>
  <si>
    <t>维修（护）费</t>
  </si>
  <si>
    <t>30215</t>
  </si>
  <si>
    <t>会议费</t>
  </si>
  <si>
    <t>30216</t>
  </si>
  <si>
    <t>培训费</t>
  </si>
  <si>
    <t>30226</t>
  </si>
  <si>
    <t>劳务费</t>
  </si>
  <si>
    <t>30299</t>
  </si>
  <si>
    <t>其他商品和服务支出</t>
  </si>
  <si>
    <t>530000241100002220796</t>
  </si>
  <si>
    <t>行政人员绩效奖</t>
  </si>
  <si>
    <t>预算05-1表</t>
  </si>
  <si>
    <t>2026年部门项目支出预算表</t>
  </si>
  <si>
    <t>项目分类</t>
  </si>
  <si>
    <t>项目单位</t>
  </si>
  <si>
    <t>本年拨款</t>
  </si>
  <si>
    <t>其中：本次下达</t>
  </si>
  <si>
    <t>2025年云南省决策咨询研究课题第一批经费</t>
  </si>
  <si>
    <t>专项业务类</t>
  </si>
  <si>
    <t>530000251100004415451</t>
  </si>
  <si>
    <t>30227</t>
  </si>
  <si>
    <t>委托业务费</t>
  </si>
  <si>
    <t>部门预算机动经费</t>
  </si>
  <si>
    <t>530000261100005156428</t>
  </si>
  <si>
    <t>31005</t>
  </si>
  <si>
    <t>基础设施建设</t>
  </si>
  <si>
    <t>民主党派业务经费</t>
  </si>
  <si>
    <t>530000200000000002727</t>
  </si>
  <si>
    <t>30305</t>
  </si>
  <si>
    <t>生活补助</t>
  </si>
  <si>
    <t>社会服务经费</t>
  </si>
  <si>
    <t>530000200000000003876</t>
  </si>
  <si>
    <t>30308</t>
  </si>
  <si>
    <t>助学金</t>
  </si>
  <si>
    <t>因公出国（境）专项经费</t>
  </si>
  <si>
    <t>因公出国（境）经费</t>
  </si>
  <si>
    <t>530000200000000003174</t>
  </si>
  <si>
    <t>30212</t>
  </si>
  <si>
    <t>因公出国（境）费用</t>
  </si>
  <si>
    <t>云南省决策咨询研究课题专项经费</t>
  </si>
  <si>
    <t>事业发展类</t>
  </si>
  <si>
    <t>530000261100005168494</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</si>
  <si>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</si>
  <si>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</si>
  <si>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</si>
  <si>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</si>
  <si>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</si>
  <si>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</si>
  <si>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</si>
  <si>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</si>
  <si>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</si>
  <si>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</si>
  <si>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</si>
  <si>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</si>
  <si>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台盟云南省委先后出访东南亚、台湾、法国、德国，通过拜访当地涉台社团：
1.了解海外华侨华人基本生存及生活情况，了解掌握台胞团情况，加强华人（华侨）联系交流。
2.宣传中国共产党领导的多党合作和政治协商制度，宣传中央对台方针、政策、两岸关系和台海局势。
3.介绍云南的地缘及区位优势、资源优势、自然风光与民族风情、云南桥头堡建设和优惠政策等。
4.“侨中有台，台中有侨”，要通过做“侨”的工作来做好“台”的工作。
5.继续发挥民主党派、人民团体优势，加大与省台办等党委政府相关部门联系，进一步做好祖国统一工作。
6.完善合作交流，建立起联系沟通机制，邀请重要台胞人士及社团到云南交流访问。</t>
  </si>
  <si>
    <t>产出指标</t>
  </si>
  <si>
    <t>数量指标</t>
  </si>
  <si>
    <t>出访国家数</t>
  </si>
  <si>
    <t>=</t>
  </si>
  <si>
    <t>个</t>
  </si>
  <si>
    <t>定量指标</t>
  </si>
  <si>
    <t>反映年度出访的国家总数情况。</t>
  </si>
  <si>
    <t>拜访台胞社团</t>
  </si>
  <si>
    <t>实际引进社团投资个数/计划引进社团投资个数*指标分值</t>
  </si>
  <si>
    <t>拜访海外台胞及人士</t>
  </si>
  <si>
    <t>60</t>
  </si>
  <si>
    <t>人</t>
  </si>
  <si>
    <t>面对面的做交流与沟通，宣传云南的发展变化。促进台商、台胞到云南投资经商合作共赢，从外围做好争取台湾民心的工作，促进祖国统一和平进程。</t>
  </si>
  <si>
    <t>出访人数</t>
  </si>
  <si>
    <t>反映年度出访国家人数情况。</t>
  </si>
  <si>
    <t>时效指标</t>
  </si>
  <si>
    <t>出访任务完成时限</t>
  </si>
  <si>
    <t>&lt;=</t>
  </si>
  <si>
    <t>11</t>
  </si>
  <si>
    <t>月</t>
  </si>
  <si>
    <t>反映出访计划完成的情况。</t>
  </si>
  <si>
    <t>效益指标</t>
  </si>
  <si>
    <t>社会效益</t>
  </si>
  <si>
    <t>与海外台胞社团建立长期联系个数</t>
  </si>
  <si>
    <t>反映年度出访的任务完成总数情况。</t>
  </si>
  <si>
    <t>满意度指标</t>
  </si>
  <si>
    <t>服务对象满意度</t>
  </si>
  <si>
    <t>出访对象满意度</t>
  </si>
  <si>
    <t>&gt;=</t>
  </si>
  <si>
    <t>90</t>
  </si>
  <si>
    <t>%</t>
  </si>
  <si>
    <t>衡量出访情况和开展工作质量的体现</t>
  </si>
  <si>
    <t xml:space="preserve">台盟2026年资金计划用于会泽县“同心工程”帮扶，项目预算如下：
1.用于帮助会泽县金钟街道龙潭社区“龙募桃花”旅居产业道路建设（修建1000米、宽3米道路及路灯、绿化等配套设施）。
2.用于帮助会泽县矿山镇小街社区健康步道建设（修建登山步道4000米及太阳能路灯、绿化等配套设施）。
3.用于会泽县“同心工程基层行·助学圆梦启航”活动，对优秀及困难学生开展奖励及补助。
4.用于在会泽县开展培训讲座、专家咨询等智力帮扶。
5.用于慰问孤寡老人、困难党员及自然灾害应急救助。
6.用于社会服务调研差旅费。
7.用于参与中共云南省委统战部“同心工程基层行.聚力云岭开新局”联合组团赴县（市、区）开展工作。
8.用于参与台盟中央帮扶赫章“同心工程”项目。
9.用于专项民主监督（按中共云南省委安排部署开展）。
10.邀请短视频拍摄制作团队，设计拍摄民主监督视频或其他主题宣传视频。
</t>
  </si>
  <si>
    <t>受益人数</t>
  </si>
  <si>
    <t>997</t>
  </si>
  <si>
    <t>反映单位帮扶挂钩帮扶点受益人数情况</t>
  </si>
  <si>
    <t>调研和监测次数</t>
  </si>
  <si>
    <t>次</t>
  </si>
  <si>
    <t>反映工作组每年到阳宗海所在州（市）就保护治理重点问题开展深入调查研究和监测次数。查找问题、提出建议的次数。</t>
  </si>
  <si>
    <t>建设道路、灯等</t>
  </si>
  <si>
    <t>640</t>
  </si>
  <si>
    <t>米</t>
  </si>
  <si>
    <t xml:space="preserve">1.建设道路640米，投资37万元。
2.安装灯40盏，投资16万元。
3.绿化树160颗，4万元。
4.青石板路面建设，16万元。
</t>
  </si>
  <si>
    <t>质量指标</t>
  </si>
  <si>
    <t>竣工验收合格率</t>
  </si>
  <si>
    <t>100</t>
  </si>
  <si>
    <t>反映项目验收情况。
竣工验收合格率=（验收合格单元工程数量/完工单元工程总数）×100%。</t>
  </si>
  <si>
    <t>工程按期完成率</t>
  </si>
  <si>
    <t>95</t>
  </si>
  <si>
    <t>反映单位工程按期完成情况。
工程按期完成率=当期实际完成工程数/当期计划完成工程数*100%</t>
  </si>
  <si>
    <t>提高人民生活水平和幸福感</t>
  </si>
  <si>
    <t>有效提升</t>
  </si>
  <si>
    <t>定性指标</t>
  </si>
  <si>
    <t>反映单位采取的措施对助推地方政府提高人民生活水平和幸福感情况。</t>
  </si>
  <si>
    <t>帮扶对象满意度</t>
  </si>
  <si>
    <t>反映帮扶对象对帮扶项目的满意度。
满意度=（调查人群中对帮扶项目满意的人数/问卷调查人数）*100%</t>
  </si>
  <si>
    <t xml:space="preserve">台盟2026年资金计划用于会泽县“同心工程”帮扶，项目预算如下：
1.用于帮助会泽县金钟街道龙潭社区“龙募桃花”旅居产业道路建设（修建1000米、宽3米道路及路灯、绿化等配套设施）。
2.用于帮助会泽县矿山镇小街社区健康步道建设（修建登山步道4000米及太阳能路灯、绿化等配套设施）。
</t>
  </si>
  <si>
    <t>参加人数</t>
  </si>
  <si>
    <t>反映参加活动的人数总数情况。</t>
  </si>
  <si>
    <t>对台方针政策宣传覆盖率</t>
  </si>
  <si>
    <t>反映单位组织开展专项活动宣传中央对台方针政策情况。</t>
  </si>
  <si>
    <t>"反映台湾企业、社团、青年学生、人士对对台交流的满意度。
满意度=（调查人群中对对台交流满意的人数/问卷调查人数）*100%"</t>
  </si>
  <si>
    <t>通过加强云南省决策咨询研究课题管理、形成决策咨询研究报告、编发《工作专报》、《云南调研》，为省委、省政府提供决策咨询服务。</t>
  </si>
  <si>
    <t>课题结题评审完成率</t>
  </si>
  <si>
    <t>80</t>
  </si>
  <si>
    <t>结题评审完成数占立项数的比例</t>
  </si>
  <si>
    <t>编发《云南调研》期数</t>
  </si>
  <si>
    <t>15</t>
  </si>
  <si>
    <t>期</t>
  </si>
  <si>
    <t>《云南调研》编发数量</t>
  </si>
  <si>
    <t>编发《工作专报》期数</t>
  </si>
  <si>
    <t>《工作专报》编发数量</t>
  </si>
  <si>
    <t>完成已结题课题咨询报告汇编</t>
  </si>
  <si>
    <t>2026年11月31日</t>
  </si>
  <si>
    <t>反映咨询报告汇编情况</t>
  </si>
  <si>
    <t>课题成果报送领导和单位参阅率</t>
  </si>
  <si>
    <t>反映研究成果报送有关领导和单位参阅情况</t>
  </si>
  <si>
    <t>有关领导单位对课题成果满意度</t>
  </si>
  <si>
    <t>有关领导和单位对研究成果是否满意</t>
  </si>
  <si>
    <t>1.参政议政工作。台盟云南省委在台盟中央和中共云南省委的领导下，始终牢记政治责任，发挥涉台优势，团结带领广大盟员和台胞，认真学习贯彻中共二十大精神，开拓创新、同心履职，不断拓展参政议政渠道，改进参政议政工作，通过“选好题，做好题，用好题”，形成一批有影响、有质量、有实效的参政议政成果。成果通过形成人大建议、政协提案以及各种协商议政会建议献策产生效益。
2.开展组织宣传工作。为提高盟委、理事以及青年盟员、台胞政治把握能力、参政议政能力、组织管理能力、合作共事能力及解决问题的能力。一是要以构建和谐政党关系为核心，增强接受中国共产党领导的自觉性和坚定性；二是以中国特色社会主义为前进方向，夯实民主党派成员共同前进的思想政治基础；三是以提高参政议政能力为中心，切实提升台盟云南省委、云南省台联参政议政的科学化水平。
3.做好对台工作及台胞工作。一是通过组织台胞赴台交流考察，使他们更好地发挥亲情优势，自由返乡“圆梦行”，巩固和深化亲属情谊，加强各项交流，进一步做好台湾岛内亲友工作。二是通过走访慰问及调研，进一步增进对常住台胞的了解，加深情谊，争取台湾同胞民心，不断增强台盟、台联组织在广大台胞中的凝聚力和号召力，使广大台胞深切感受党和政府的关怀。三是加强海外台胞交流，传达对台方针政策，建立与海外同胞的联系交流。</t>
  </si>
  <si>
    <t>参加盟员理事台胞培训人员</t>
  </si>
  <si>
    <t>20</t>
  </si>
  <si>
    <t>反应参加培训的人数</t>
  </si>
  <si>
    <t>看望台胞人数</t>
  </si>
  <si>
    <t>319</t>
  </si>
  <si>
    <t>看望台胞人数、户数情况</t>
  </si>
  <si>
    <t>调研课题个数</t>
  </si>
  <si>
    <t>16</t>
  </si>
  <si>
    <t>反映年度调研项目个数。</t>
  </si>
  <si>
    <t>资金拨付和项目完成进度</t>
  </si>
  <si>
    <t>年度工作按排和考核进度。</t>
  </si>
  <si>
    <t>调研完成及时率</t>
  </si>
  <si>
    <t>反映课题完成的及时性。
课题完成及时率=及时完成课题数量/计划完成课题数量*100%</t>
  </si>
  <si>
    <t>建议提案转化率</t>
  </si>
  <si>
    <t>反映课题结题转化为形成人大建议、政协提案以及各种协商议政会建议的情况。
建议提案转化率=转化为提案的结题数/结题数*100%</t>
  </si>
  <si>
    <t>巩固深化亲属情谊、加强各项交流</t>
  </si>
  <si>
    <t>增强凝聚力</t>
  </si>
  <si>
    <t>反映深化亲属情谊，加强各项交流，增强台盟、台联组织在台胞中的凝聚力和号召力的情况 。通过问卷调查，对受益群众进行走访后统计问卷结果，认可人数占比达90%以上的，即为巩固加强</t>
  </si>
  <si>
    <t>盟员、理事、社团、台胞满意度</t>
  </si>
  <si>
    <t>反映盟员、理事、社团、台胞满意度情况。
盟员、理事、社团、台胞满意度=（盟员、理事、社团、台胞满意人数/问卷调查人数）*100%</t>
  </si>
  <si>
    <t>预算06表</t>
  </si>
  <si>
    <t>2026年政府性基金预算支出预算表</t>
  </si>
  <si>
    <t>政府性基金预算支出</t>
  </si>
  <si>
    <t>我单位当年无政府性基金预算支出预算，所以公开空表</t>
  </si>
  <si>
    <t>预算07表</t>
  </si>
  <si>
    <t>2026年部门政府采购预算表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</si>
  <si>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</si>
  <si>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</si>
  <si>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</si>
  <si>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</si>
  <si>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</si>
  <si>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</si>
  <si>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</si>
  <si>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</si>
  <si>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</si>
  <si>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</si>
  <si>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车辆加油</t>
  </si>
  <si>
    <t>C23120302 车辆加油、添加燃料服务</t>
  </si>
  <si>
    <t>项</t>
  </si>
  <si>
    <t>车辆维修保养</t>
  </si>
  <si>
    <t>C23120301 车辆维修和保养服务</t>
  </si>
  <si>
    <t>车辆保险</t>
  </si>
  <si>
    <t>C1804010201 机动车保险服务</t>
  </si>
  <si>
    <t>年</t>
  </si>
  <si>
    <t>复印纸</t>
  </si>
  <si>
    <t>A05040101 复印纸</t>
  </si>
  <si>
    <t>批</t>
  </si>
  <si>
    <t>台式计算机</t>
  </si>
  <si>
    <t>A02010105 台式计算机</t>
  </si>
  <si>
    <t>台</t>
  </si>
  <si>
    <t>预算08表</t>
  </si>
  <si>
    <t>2026年部门政府购买服务预算表</t>
  </si>
  <si>
    <t>政府购买服务项目</t>
  </si>
  <si>
    <t>政府购买服务目录</t>
  </si>
  <si>
    <t>我单位当年无政府购买服务预算，所以公开空表。</t>
  </si>
  <si>
    <t>预算09-1表</t>
  </si>
  <si>
    <t>2026年省对下转移支付预算表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</si>
  <si>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</si>
  <si>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</si>
  <si>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</si>
  <si>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</si>
  <si>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</si>
  <si>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</si>
  <si>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</si>
  <si>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</si>
  <si>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</si>
  <si>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</si>
  <si>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</si>
  <si>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</si>
  <si>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</si>
  <si>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</si>
  <si>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</si>
  <si>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</si>
  <si>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</si>
  <si>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</si>
  <si>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</si>
  <si>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</si>
  <si>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</si>
  <si>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</si>
  <si>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未分配到地区数</t>
  </si>
  <si>
    <t>我单位当年无省对下转移支付预算，所以公开空表。</t>
  </si>
  <si>
    <t>预算09-2表</t>
  </si>
  <si>
    <t>2026年省对下转移支付绩效目标表</t>
  </si>
  <si>
    <t>我单位无当年省对下转移支付预算，所以公开空表。</t>
  </si>
  <si>
    <t>预算10表</t>
  </si>
  <si>
    <t>2026年新增资产配置表</t>
  </si>
  <si>
    <t>资产类别</t>
  </si>
  <si>
    <t>资产分类代码.名称</t>
  </si>
  <si>
    <t>资产名称</t>
  </si>
  <si>
    <t>计量单位</t>
  </si>
  <si>
    <t>财政部门批复数（元）</t>
  </si>
  <si>
    <t>单价</t>
  </si>
  <si>
    <t>金额</t>
  </si>
  <si>
    <t>7</t>
  </si>
  <si>
    <t>8</t>
  </si>
  <si>
    <t>设备</t>
  </si>
  <si>
    <t>台式电脑</t>
  </si>
  <si>
    <t>注：涉及土地使用权、房屋、公务用车购置，按照现行相关管理制度规定报批，以职能部门审批意见为准。</t>
  </si>
  <si>
    <t>预算11表</t>
  </si>
  <si>
    <t>2026年中央转移支付补助项目支出预算表</t>
  </si>
  <si>
    <t>上级补助</t>
  </si>
  <si>
    <t xml:space="preserve">我单位无当年中央转移支付补助项目支出预算，所以公开空表。
</t>
  </si>
  <si>
    <t>预算12表</t>
  </si>
  <si>
    <t>2026年部门项目支出中期规划预算表</t>
  </si>
  <si>
    <t>项目级次</t>
  </si>
  <si>
    <t>2026年</t>
  </si>
  <si>
    <t>2027年</t>
  </si>
  <si>
    <t>2028年</t>
  </si>
  <si>
    <t>212 因公出国（境）经费</t>
  </si>
  <si>
    <t>本级</t>
  </si>
  <si>
    <t>311 专项业务类</t>
  </si>
  <si>
    <t>313 事业发展类</t>
  </si>
  <si>
    <t/>
  </si>
</sst>
</file>

<file path=xl/styles.xml><?xml version="1.0" encoding="utf-8"?>
<styleSheet xmlns="http://schemas.openxmlformats.org/spreadsheetml/2006/main">
  <numFmts count="9">
    <numFmt numFmtId="42" formatCode="_ &quot;￥&quot;* #,##0_ ;_ &quot;￥&quot;* \-#,##0_ ;_ &quot;￥&quot;* &quot;-&quot;_ ;_ @_ "/>
    <numFmt numFmtId="43" formatCode="_ * #,##0.00_ ;_ * \-#,##0.00_ ;_ * &quot;-&quot;??_ ;_ @_ "/>
    <numFmt numFmtId="41" formatCode="_ * #,##0_ ;_ * \-#,##0_ ;_ * &quot;-&quot;_ ;_ @_ "/>
    <numFmt numFmtId="176" formatCode="yyyy\-mm\-dd\ hh:mm:ss"/>
    <numFmt numFmtId="44" formatCode="_ &quot;￥&quot;* #,##0.00_ ;_ &quot;￥&quot;* \-#,##0.00_ ;_ &quot;￥&quot;* &quot;-&quot;??_ ;_ @_ "/>
    <numFmt numFmtId="177" formatCode="yyyy\-mm\-dd"/>
    <numFmt numFmtId="178" formatCode="#,##0.00;\-#,##0.00;;@"/>
    <numFmt numFmtId="179" formatCode="#,##0;\-#,##0;;@"/>
    <numFmt numFmtId="180" formatCode="hh:mm:ss"/>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sz val="11"/>
      <color theme="1"/>
      <name val="宋体"/>
      <charset val="0"/>
      <scheme val="minor"/>
    </font>
    <font>
      <b/>
      <sz val="11"/>
      <color theme="1"/>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b/>
      <sz val="11"/>
      <color rgb="FF3F3F3F"/>
      <name val="宋体"/>
      <charset val="0"/>
      <scheme val="minor"/>
    </font>
    <font>
      <b/>
      <sz val="13"/>
      <color theme="3"/>
      <name val="宋体"/>
      <charset val="134"/>
      <scheme val="minor"/>
    </font>
    <font>
      <b/>
      <sz val="18"/>
      <color theme="3"/>
      <name val="宋体"/>
      <charset val="134"/>
      <scheme val="minor"/>
    </font>
    <font>
      <sz val="11"/>
      <color rgb="FFFA7D00"/>
      <name val="宋体"/>
      <charset val="0"/>
      <scheme val="minor"/>
    </font>
    <font>
      <sz val="11"/>
      <color rgb="FFFF0000"/>
      <name val="宋体"/>
      <charset val="0"/>
      <scheme val="minor"/>
    </font>
    <font>
      <sz val="11"/>
      <color rgb="FF3F3F76"/>
      <name val="宋体"/>
      <charset val="0"/>
      <scheme val="minor"/>
    </font>
    <font>
      <sz val="11"/>
      <color rgb="FF9C65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006100"/>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5"/>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
      <patternFill patternType="solid">
        <fgColor theme="6"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rgb="FFFFEB9C"/>
        <bgColor indexed="64"/>
      </patternFill>
    </fill>
    <fill>
      <patternFill patternType="solid">
        <fgColor theme="7" tint="0.399975585192419"/>
        <bgColor indexed="64"/>
      </patternFill>
    </fill>
    <fill>
      <patternFill patternType="solid">
        <fgColor theme="7"/>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8"/>
        <bgColor indexed="64"/>
      </patternFill>
    </fill>
    <fill>
      <patternFill patternType="solid">
        <fgColor rgb="FFC6EFCE"/>
        <bgColor indexed="64"/>
      </patternFill>
    </fill>
    <fill>
      <patternFill patternType="solid">
        <fgColor theme="9" tint="0.79998168889431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7">
    <xf numFmtId="0" fontId="0" fillId="0" borderId="0"/>
    <xf numFmtId="42" fontId="0" fillId="0" borderId="0" applyFont="0" applyFill="0" applyBorder="0" applyAlignment="0" applyProtection="0">
      <alignment vertical="center"/>
    </xf>
    <xf numFmtId="0" fontId="21" fillId="4" borderId="0" applyNumberFormat="0" applyBorder="0" applyAlignment="0" applyProtection="0">
      <alignment vertical="center"/>
    </xf>
    <xf numFmtId="0" fontId="31" fillId="15"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6" fontId="7" fillId="0" borderId="7">
      <alignment horizontal="right" vertical="center"/>
    </xf>
    <xf numFmtId="0" fontId="21" fillId="9" borderId="0" applyNumberFormat="0" applyBorder="0" applyAlignment="0" applyProtection="0">
      <alignment vertical="center"/>
    </xf>
    <xf numFmtId="0" fontId="25" fillId="5" borderId="0" applyNumberFormat="0" applyBorder="0" applyAlignment="0" applyProtection="0">
      <alignment vertical="center"/>
    </xf>
    <xf numFmtId="43" fontId="0" fillId="0" borderId="0" applyFont="0" applyFill="0" applyBorder="0" applyAlignment="0" applyProtection="0">
      <alignment vertical="center"/>
    </xf>
    <xf numFmtId="0" fontId="23" fillId="14"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177" fontId="7" fillId="0" borderId="7">
      <alignment horizontal="right" vertical="center"/>
    </xf>
    <xf numFmtId="0" fontId="35" fillId="0" borderId="0" applyNumberFormat="0" applyFill="0" applyBorder="0" applyAlignment="0" applyProtection="0">
      <alignment vertical="center"/>
    </xf>
    <xf numFmtId="0" fontId="0" fillId="29" borderId="21" applyNumberFormat="0" applyFont="0" applyAlignment="0" applyProtection="0">
      <alignment vertical="center"/>
    </xf>
    <xf numFmtId="0" fontId="23" fillId="24" borderId="0" applyNumberFormat="0" applyBorder="0" applyAlignment="0" applyProtection="0">
      <alignment vertical="center"/>
    </xf>
    <xf numFmtId="0" fontId="24"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9" fillId="0" borderId="16" applyNumberFormat="0" applyFill="0" applyAlignment="0" applyProtection="0">
      <alignment vertical="center"/>
    </xf>
    <xf numFmtId="0" fontId="27" fillId="0" borderId="16" applyNumberFormat="0" applyFill="0" applyAlignment="0" applyProtection="0">
      <alignment vertical="center"/>
    </xf>
    <xf numFmtId="0" fontId="23" fillId="8" borderId="0" applyNumberFormat="0" applyBorder="0" applyAlignment="0" applyProtection="0">
      <alignment vertical="center"/>
    </xf>
    <xf numFmtId="0" fontId="24" fillId="0" borderId="20" applyNumberFormat="0" applyFill="0" applyAlignment="0" applyProtection="0">
      <alignment vertical="center"/>
    </xf>
    <xf numFmtId="0" fontId="23" fillId="20" borderId="0" applyNumberFormat="0" applyBorder="0" applyAlignment="0" applyProtection="0">
      <alignment vertical="center"/>
    </xf>
    <xf numFmtId="0" fontId="26" fillId="7" borderId="15" applyNumberFormat="0" applyAlignment="0" applyProtection="0">
      <alignment vertical="center"/>
    </xf>
    <xf numFmtId="0" fontId="38" fillId="7" borderId="18" applyNumberFormat="0" applyAlignment="0" applyProtection="0">
      <alignment vertical="center"/>
    </xf>
    <xf numFmtId="0" fontId="34" fillId="23" borderId="19" applyNumberFormat="0" applyAlignment="0" applyProtection="0">
      <alignment vertical="center"/>
    </xf>
    <xf numFmtId="0" fontId="21" fillId="28" borderId="0" applyNumberFormat="0" applyBorder="0" applyAlignment="0" applyProtection="0">
      <alignment vertical="center"/>
    </xf>
    <xf numFmtId="0" fontId="23" fillId="3" borderId="0" applyNumberFormat="0" applyBorder="0" applyAlignment="0" applyProtection="0">
      <alignment vertical="center"/>
    </xf>
    <xf numFmtId="0" fontId="29" fillId="0" borderId="17" applyNumberFormat="0" applyFill="0" applyAlignment="0" applyProtection="0">
      <alignment vertical="center"/>
    </xf>
    <xf numFmtId="0" fontId="22" fillId="0" borderId="14" applyNumberFormat="0" applyFill="0" applyAlignment="0" applyProtection="0">
      <alignment vertical="center"/>
    </xf>
    <xf numFmtId="0" fontId="36" fillId="27" borderId="0" applyNumberFormat="0" applyBorder="0" applyAlignment="0" applyProtection="0">
      <alignment vertical="center"/>
    </xf>
    <xf numFmtId="0" fontId="32" fillId="19" borderId="0" applyNumberFormat="0" applyBorder="0" applyAlignment="0" applyProtection="0">
      <alignment vertical="center"/>
    </xf>
    <xf numFmtId="10" fontId="7" fillId="0" borderId="7">
      <alignment horizontal="right" vertical="center"/>
    </xf>
    <xf numFmtId="0" fontId="21" fillId="11" borderId="0" applyNumberFormat="0" applyBorder="0" applyAlignment="0" applyProtection="0">
      <alignment vertical="center"/>
    </xf>
    <xf numFmtId="0" fontId="23" fillId="18" borderId="0" applyNumberFormat="0" applyBorder="0" applyAlignment="0" applyProtection="0">
      <alignment vertical="center"/>
    </xf>
    <xf numFmtId="0" fontId="21" fillId="10" borderId="0" applyNumberFormat="0" applyBorder="0" applyAlignment="0" applyProtection="0">
      <alignment vertical="center"/>
    </xf>
    <xf numFmtId="0" fontId="21" fillId="32" borderId="0" applyNumberFormat="0" applyBorder="0" applyAlignment="0" applyProtection="0">
      <alignment vertical="center"/>
    </xf>
    <xf numFmtId="0" fontId="21" fillId="22" borderId="0" applyNumberFormat="0" applyBorder="0" applyAlignment="0" applyProtection="0">
      <alignment vertical="center"/>
    </xf>
    <xf numFmtId="0" fontId="21" fillId="31" borderId="0" applyNumberFormat="0" applyBorder="0" applyAlignment="0" applyProtection="0">
      <alignment vertical="center"/>
    </xf>
    <xf numFmtId="0" fontId="23" fillId="13" borderId="0" applyNumberFormat="0" applyBorder="0" applyAlignment="0" applyProtection="0">
      <alignment vertical="center"/>
    </xf>
    <xf numFmtId="0" fontId="23" fillId="21" borderId="0" applyNumberFormat="0" applyBorder="0" applyAlignment="0" applyProtection="0">
      <alignment vertical="center"/>
    </xf>
    <xf numFmtId="0" fontId="21" fillId="30" borderId="0" applyNumberFormat="0" applyBorder="0" applyAlignment="0" applyProtection="0">
      <alignment vertical="center"/>
    </xf>
    <xf numFmtId="0" fontId="21" fillId="17" borderId="0" applyNumberFormat="0" applyBorder="0" applyAlignment="0" applyProtection="0">
      <alignment vertical="center"/>
    </xf>
    <xf numFmtId="0" fontId="23" fillId="26"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alignment vertical="center"/>
    </xf>
    <xf numFmtId="0" fontId="23" fillId="12" borderId="0" applyNumberFormat="0" applyBorder="0" applyAlignment="0" applyProtection="0">
      <alignment vertical="center"/>
    </xf>
    <xf numFmtId="0" fontId="21" fillId="2" borderId="0" applyNumberFormat="0" applyBorder="0" applyAlignment="0" applyProtection="0">
      <alignment vertical="center"/>
    </xf>
    <xf numFmtId="0" fontId="23" fillId="16" borderId="0" applyNumberFormat="0" applyBorder="0" applyAlignment="0" applyProtection="0">
      <alignment vertical="center"/>
    </xf>
    <xf numFmtId="178" fontId="7" fillId="0" borderId="7">
      <alignment horizontal="right" vertical="center"/>
    </xf>
    <xf numFmtId="49" fontId="7" fillId="0" borderId="7">
      <alignment horizontal="left" vertical="center" wrapText="1"/>
    </xf>
    <xf numFmtId="178" fontId="7" fillId="0" borderId="7">
      <alignment horizontal="right" vertical="center"/>
    </xf>
    <xf numFmtId="180" fontId="7" fillId="0" borderId="7">
      <alignment horizontal="right" vertical="center"/>
    </xf>
    <xf numFmtId="179" fontId="7" fillId="0" borderId="7">
      <alignment horizontal="right" vertical="center"/>
    </xf>
  </cellStyleXfs>
  <cellXfs count="176">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8" fontId="5" fillId="0" borderId="7" xfId="54" applyFont="1">
      <alignment horizontal="right" vertical="center"/>
    </xf>
    <xf numFmtId="49" fontId="5" fillId="0" borderId="7" xfId="53"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3" fillId="0" borderId="7" xfId="0" applyFont="1" applyBorder="1" applyAlignme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 fillId="0" borderId="7" xfId="0" applyFont="1" applyBorder="1" applyAlignment="1" applyProtection="1">
      <alignment horizontal="center" vertical="center"/>
      <protection locked="0"/>
    </xf>
    <xf numFmtId="49" fontId="7" fillId="0" borderId="0" xfId="53" applyBorder="1">
      <alignment horizontal="left" vertical="center" wrapText="1"/>
    </xf>
    <xf numFmtId="49" fontId="7" fillId="0" borderId="0" xfId="53" applyBorder="1" applyAlignment="1">
      <alignment horizontal="right" vertical="center" wrapText="1"/>
    </xf>
    <xf numFmtId="49" fontId="8" fillId="0" borderId="0" xfId="53" applyFont="1" applyBorder="1" applyAlignment="1">
      <alignment horizontal="center" vertical="center" wrapText="1"/>
    </xf>
    <xf numFmtId="49" fontId="9" fillId="0" borderId="7" xfId="53" applyFont="1" applyAlignment="1">
      <alignment horizontal="center" vertical="center" wrapText="1"/>
    </xf>
    <xf numFmtId="49" fontId="10" fillId="0" borderId="7" xfId="53" applyAlignment="1">
      <alignment horizontal="center" vertical="center" wrapText="1"/>
    </xf>
    <xf numFmtId="49" fontId="9" fillId="0" borderId="7" xfId="53" applyFont="1">
      <alignment horizontal="left" vertical="center" wrapText="1"/>
    </xf>
    <xf numFmtId="179" fontId="7" fillId="0" borderId="7" xfId="56">
      <alignment horizontal="right" vertical="center"/>
    </xf>
    <xf numFmtId="178" fontId="7" fillId="0" borderId="7" xfId="54">
      <alignment horizontal="right" vertical="center"/>
    </xf>
    <xf numFmtId="179" fontId="7" fillId="0" borderId="7" xfId="0" applyNumberFormat="1" applyFont="1" applyBorder="1" applyAlignment="1">
      <alignment horizontal="left" vertical="center"/>
    </xf>
    <xf numFmtId="178" fontId="7" fillId="0" borderId="7" xfId="0" applyNumberFormat="1" applyFont="1" applyBorder="1" applyAlignment="1">
      <alignment horizontal="left" vertical="center"/>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wrapText="1"/>
      <protection locked="0"/>
    </xf>
    <xf numFmtId="0" fontId="3" fillId="0" borderId="0" xfId="0" applyFont="1" applyAlignment="1" applyProtection="1">
      <alignment horizontal="right" vertical="center"/>
      <protection locked="0"/>
    </xf>
    <xf numFmtId="0" fontId="1" fillId="0" borderId="7" xfId="0" applyFont="1" applyBorder="1" applyAlignment="1">
      <alignment horizontal="left" vertical="center" wrapText="1"/>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7" xfId="0" applyFont="1" applyBorder="1" applyAlignment="1">
      <alignment horizontal="center" vertical="center"/>
    </xf>
    <xf numFmtId="0" fontId="4" fillId="0" borderId="8" xfId="0" applyFont="1" applyBorder="1" applyAlignment="1">
      <alignment horizontal="center" vertical="center" wrapText="1"/>
    </xf>
    <xf numFmtId="0" fontId="3" fillId="0" borderId="0" xfId="0" applyFont="1" applyAlignment="1" applyProtection="1">
      <alignment horizontal="right"/>
      <protection locked="0"/>
    </xf>
    <xf numFmtId="178" fontId="5" fillId="0" borderId="7" xfId="0" applyNumberFormat="1" applyFont="1" applyBorder="1" applyAlignment="1">
      <alignment horizontal="right" vertical="center"/>
    </xf>
    <xf numFmtId="0" fontId="3" fillId="0" borderId="0" xfId="0" applyFont="1" applyAlignment="1" applyProtection="1">
      <alignment vertical="top" wrapText="1"/>
      <protection locked="0"/>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11" xfId="0" applyFont="1" applyBorder="1" applyAlignment="1">
      <alignment horizontal="right" vertical="center"/>
    </xf>
    <xf numFmtId="0" fontId="3" fillId="0" borderId="6" xfId="0" applyFont="1" applyBorder="1" applyAlignment="1">
      <alignment horizontal="left" vertical="center" wrapText="1" indent="1"/>
    </xf>
    <xf numFmtId="0" fontId="3" fillId="0" borderId="11" xfId="0" applyFont="1" applyBorder="1" applyAlignment="1">
      <alignment horizontal="center" vertical="center" wrapText="1"/>
    </xf>
    <xf numFmtId="179" fontId="5" fillId="0" borderId="7" xfId="56"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right"/>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7" xfId="0" applyFont="1" applyBorder="1" applyAlignment="1">
      <alignment horizontal="left" vertical="center" wrapText="1" indent="1"/>
    </xf>
    <xf numFmtId="0" fontId="5" fillId="0" borderId="0" xfId="0" applyFont="1" applyAlignment="1">
      <alignment horizontal="left" vertical="center"/>
    </xf>
    <xf numFmtId="49" fontId="5" fillId="0" borderId="7" xfId="0" applyNumberFormat="1" applyFont="1" applyBorder="1" applyAlignment="1">
      <alignment horizontal="left" vertical="center" wrapText="1"/>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Alignment="1">
      <alignment vertical="top"/>
    </xf>
    <xf numFmtId="0" fontId="14" fillId="0" borderId="7" xfId="0" applyFont="1" applyBorder="1" applyAlignment="1">
      <alignment horizontal="center"/>
    </xf>
    <xf numFmtId="49" fontId="5" fillId="0" borderId="7" xfId="53" applyFont="1" applyAlignment="1">
      <alignment horizontal="left" vertical="center" wrapText="1" indent="1"/>
    </xf>
    <xf numFmtId="0" fontId="13" fillId="0" borderId="7" xfId="0" applyFont="1" applyBorder="1" applyAlignment="1">
      <alignment horizontal="center" vertical="center" wrapTex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3"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19" fillId="0" borderId="7" xfId="0" applyFont="1" applyBorder="1" applyAlignment="1">
      <alignment horizontal="center" vertical="center"/>
    </xf>
    <xf numFmtId="0" fontId="5" fillId="0" borderId="7" xfId="0" applyFont="1" applyBorder="1" applyAlignment="1">
      <alignment horizontal="left"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178" fontId="5" fillId="0" borderId="0" xfId="54" applyFont="1" applyBorder="1">
      <alignment horizontal="right" vertical="center"/>
    </xf>
    <xf numFmtId="0" fontId="11" fillId="0" borderId="0" xfId="0" applyFont="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Protection="1">
      <protection locked="0"/>
    </xf>
    <xf numFmtId="0" fontId="4" fillId="0" borderId="0" xfId="0" applyFont="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8"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workbookViewId="0">
      <selection activeCell="A1" sqref="A1"/>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ht="12" customHeight="1" spans="4:4">
      <c r="D1" s="100" t="s">
        <v>0</v>
      </c>
    </row>
    <row r="2" ht="36" customHeight="1" spans="1:4">
      <c r="A2" s="44" t="s">
        <v>1</v>
      </c>
      <c r="B2" s="168"/>
      <c r="C2" s="168"/>
      <c r="D2" s="168"/>
    </row>
    <row r="3" ht="21" customHeight="1" spans="1:4">
      <c r="A3" s="92" t="str">
        <f>"单位名称："&amp;"台湾民主自治同盟云南省委员会"</f>
        <v>单位名称：台湾民主自治同盟云南省委员会</v>
      </c>
      <c r="B3" s="133"/>
      <c r="C3" s="133"/>
      <c r="D3" s="99"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4" t="s">
        <v>8</v>
      </c>
      <c r="B7" s="120">
        <v>6922525.65</v>
      </c>
      <c r="C7" s="23" t="str">
        <f>"一"&amp;"、"&amp;"一般公共服务支出"</f>
        <v>一、一般公共服务支出</v>
      </c>
      <c r="D7" s="120">
        <v>5912797.69</v>
      </c>
    </row>
    <row r="8" ht="25.4" customHeight="1" spans="1:4">
      <c r="A8" s="144" t="s">
        <v>9</v>
      </c>
      <c r="B8" s="120"/>
      <c r="C8" s="23" t="str">
        <f>"二"&amp;"、"&amp;"社会保障和就业支出"</f>
        <v>二、社会保障和就业支出</v>
      </c>
      <c r="D8" s="120">
        <v>358595.89</v>
      </c>
    </row>
    <row r="9" ht="25.4" customHeight="1" spans="1:4">
      <c r="A9" s="144" t="s">
        <v>10</v>
      </c>
      <c r="B9" s="120"/>
      <c r="C9" s="23" t="str">
        <f>"三"&amp;"、"&amp;"卫生健康支出"</f>
        <v>三、卫生健康支出</v>
      </c>
      <c r="D9" s="120">
        <v>474878.27</v>
      </c>
    </row>
    <row r="10" ht="25.4" customHeight="1" spans="1:4">
      <c r="A10" s="144" t="s">
        <v>11</v>
      </c>
      <c r="B10" s="91"/>
      <c r="C10" s="23" t="str">
        <f>"四"&amp;"、"&amp;"住房保障支出"</f>
        <v>四、住房保障支出</v>
      </c>
      <c r="D10" s="120">
        <v>298043.8</v>
      </c>
    </row>
    <row r="11" ht="25.4" customHeight="1" spans="1:4">
      <c r="A11" s="144" t="s">
        <v>12</v>
      </c>
      <c r="B11" s="120"/>
      <c r="C11" s="23"/>
      <c r="D11" s="120"/>
    </row>
    <row r="12" ht="25.4" customHeight="1" spans="1:4">
      <c r="A12" s="144" t="s">
        <v>13</v>
      </c>
      <c r="B12" s="91"/>
      <c r="C12" s="23"/>
      <c r="D12" s="120"/>
    </row>
    <row r="13" ht="25.4" customHeight="1" spans="1:4">
      <c r="A13" s="144" t="s">
        <v>14</v>
      </c>
      <c r="B13" s="91"/>
      <c r="C13" s="23"/>
      <c r="D13" s="120"/>
    </row>
    <row r="14" ht="25.4" customHeight="1" spans="1:4">
      <c r="A14" s="144" t="s">
        <v>15</v>
      </c>
      <c r="B14" s="91"/>
      <c r="C14" s="23"/>
      <c r="D14" s="120"/>
    </row>
    <row r="15" ht="25.4" customHeight="1" spans="1:4">
      <c r="A15" s="169" t="s">
        <v>16</v>
      </c>
      <c r="B15" s="91"/>
      <c r="C15" s="23"/>
      <c r="D15" s="120"/>
    </row>
    <row r="16" ht="25.4" customHeight="1" spans="1:4">
      <c r="A16" s="169" t="s">
        <v>17</v>
      </c>
      <c r="B16" s="120"/>
      <c r="C16" s="23"/>
      <c r="D16" s="120"/>
    </row>
    <row r="17" ht="25.4" customHeight="1" spans="1:4">
      <c r="A17" s="170" t="s">
        <v>18</v>
      </c>
      <c r="B17" s="140">
        <v>6922525.65</v>
      </c>
      <c r="C17" s="141" t="s">
        <v>19</v>
      </c>
      <c r="D17" s="140">
        <v>7044315.65</v>
      </c>
    </row>
    <row r="18" ht="25.4" customHeight="1" spans="1:4">
      <c r="A18" s="171" t="s">
        <v>20</v>
      </c>
      <c r="B18" s="140">
        <v>121790</v>
      </c>
      <c r="C18" s="172" t="s">
        <v>21</v>
      </c>
      <c r="D18" s="173"/>
    </row>
    <row r="19" ht="25.4" customHeight="1" spans="1:4">
      <c r="A19" s="174" t="s">
        <v>22</v>
      </c>
      <c r="B19" s="120">
        <v>121790</v>
      </c>
      <c r="C19" s="142" t="s">
        <v>22</v>
      </c>
      <c r="D19" s="91"/>
    </row>
    <row r="20" ht="25.4" customHeight="1" spans="1:4">
      <c r="A20" s="174" t="s">
        <v>23</v>
      </c>
      <c r="B20" s="120"/>
      <c r="C20" s="142" t="s">
        <v>23</v>
      </c>
      <c r="D20" s="91"/>
    </row>
    <row r="21" ht="25.4" customHeight="1" spans="1:4">
      <c r="A21" s="175" t="s">
        <v>24</v>
      </c>
      <c r="B21" s="140">
        <v>7044315.65</v>
      </c>
      <c r="C21" s="141" t="s">
        <v>25</v>
      </c>
      <c r="D21" s="136">
        <v>7044315.65</v>
      </c>
    </row>
  </sheetData>
  <mergeCells count="8">
    <mergeCell ref="A2:D2"/>
    <mergeCell ref="A3:B3"/>
    <mergeCell ref="A4:B4"/>
    <mergeCell ref="C4:D4"/>
    <mergeCell ref="A5:A6"/>
    <mergeCell ref="B5:B6"/>
    <mergeCell ref="C5:C6"/>
    <mergeCell ref="D5:D6"/>
  </mergeCells>
  <pageMargins left="0.75" right="0.75" top="1" bottom="1" header="0.511805555555556" footer="0.511805555555556"/>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selection activeCell="D22" sqref="D22"/>
    </sheetView>
  </sheetViews>
  <sheetFormatPr defaultColWidth="9.14166666666667" defaultRowHeight="14.25" customHeight="1" outlineLevelRow="7" outlineLevelCol="5"/>
  <cols>
    <col min="1" max="1" width="29.0333333333333" customWidth="1"/>
    <col min="2" max="2" width="28.6" customWidth="1"/>
    <col min="3" max="3" width="31.6" customWidth="1"/>
    <col min="4" max="6" width="33.45" customWidth="1"/>
  </cols>
  <sheetData>
    <row r="1" ht="15.75" customHeight="1" spans="6:6">
      <c r="F1" s="55" t="s">
        <v>354</v>
      </c>
    </row>
    <row r="2" ht="28.5" customHeight="1" spans="1:6">
      <c r="A2" s="27" t="s">
        <v>355</v>
      </c>
      <c r="B2" s="27"/>
      <c r="C2" s="27"/>
      <c r="D2" s="27"/>
      <c r="E2" s="27"/>
      <c r="F2" s="27"/>
    </row>
    <row r="3" ht="15" customHeight="1" spans="1:6">
      <c r="A3" s="101" t="str">
        <f>"单位名称："&amp;"台湾民主自治同盟云南省委员会"</f>
        <v>单位名称：台湾民主自治同盟云南省委员会</v>
      </c>
      <c r="B3" s="102"/>
      <c r="C3" s="102"/>
      <c r="D3" s="58"/>
      <c r="E3" s="58"/>
      <c r="F3" s="103" t="s">
        <v>2</v>
      </c>
    </row>
    <row r="4" ht="18.75" customHeight="1" spans="1:6">
      <c r="A4" s="9" t="s">
        <v>130</v>
      </c>
      <c r="B4" s="9" t="s">
        <v>48</v>
      </c>
      <c r="C4" s="9" t="s">
        <v>49</v>
      </c>
      <c r="D4" s="15" t="s">
        <v>356</v>
      </c>
      <c r="E4" s="61"/>
      <c r="F4" s="61"/>
    </row>
    <row r="5" ht="30" customHeight="1" spans="1:6">
      <c r="A5" s="18"/>
      <c r="B5" s="18"/>
      <c r="C5" s="18"/>
      <c r="D5" s="15" t="s">
        <v>30</v>
      </c>
      <c r="E5" s="61" t="s">
        <v>57</v>
      </c>
      <c r="F5" s="61" t="s">
        <v>58</v>
      </c>
    </row>
    <row r="6" ht="16.5" customHeight="1" spans="1:6">
      <c r="A6" s="61">
        <v>1</v>
      </c>
      <c r="B6" s="61">
        <v>2</v>
      </c>
      <c r="C6" s="61">
        <v>3</v>
      </c>
      <c r="D6" s="61">
        <v>4</v>
      </c>
      <c r="E6" s="61">
        <v>5</v>
      </c>
      <c r="F6" s="61">
        <v>6</v>
      </c>
    </row>
    <row r="7" ht="43" customHeight="1" spans="1:6">
      <c r="A7" s="29" t="s">
        <v>357</v>
      </c>
      <c r="B7" s="29"/>
      <c r="C7" s="29"/>
      <c r="D7" s="22"/>
      <c r="E7" s="22"/>
      <c r="F7" s="22"/>
    </row>
    <row r="8" ht="17.25" customHeight="1" spans="1:6">
      <c r="A8" s="104" t="s">
        <v>96</v>
      </c>
      <c r="B8" s="105"/>
      <c r="C8" s="105" t="s">
        <v>96</v>
      </c>
      <c r="D8" s="22"/>
      <c r="E8" s="22"/>
      <c r="F8" s="22"/>
    </row>
  </sheetData>
  <mergeCells count="6">
    <mergeCell ref="A2:F2"/>
    <mergeCell ref="D4:F4"/>
    <mergeCell ref="A8:C8"/>
    <mergeCell ref="A4:A5"/>
    <mergeCell ref="B4:B5"/>
    <mergeCell ref="C4:C5"/>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7"/>
  <sheetViews>
    <sheetView showZeros="0" workbookViewId="0">
      <selection activeCell="A1" sqref="A1"/>
    </sheetView>
  </sheetViews>
  <sheetFormatPr defaultColWidth="9.14166666666667" defaultRowHeight="14.25" customHeight="1"/>
  <cols>
    <col min="1" max="1" width="39.1416666666667" customWidth="1"/>
    <col min="2" max="2" width="21.7083333333333" customWidth="1"/>
    <col min="3" max="3" width="35.2833333333333" customWidth="1"/>
    <col min="4" max="4" width="7.70833333333333" customWidth="1"/>
    <col min="5" max="5" width="10.2833333333333" customWidth="1"/>
    <col min="6" max="11" width="14.7416666666667" customWidth="1"/>
    <col min="12" max="16" width="12.575" customWidth="1"/>
    <col min="17" max="17" width="10.425" customWidth="1"/>
  </cols>
  <sheetData>
    <row r="1" ht="13.5" customHeight="1" spans="15:17">
      <c r="O1" s="53"/>
      <c r="P1" s="53"/>
      <c r="Q1" s="99" t="s">
        <v>358</v>
      </c>
    </row>
    <row r="2" ht="27.75" customHeight="1" spans="1:17">
      <c r="A2" s="56" t="s">
        <v>359</v>
      </c>
      <c r="B2" s="27"/>
      <c r="C2" s="27"/>
      <c r="D2" s="27"/>
      <c r="E2" s="27"/>
      <c r="F2" s="27"/>
      <c r="G2" s="27"/>
      <c r="H2" s="27"/>
      <c r="I2" s="27"/>
      <c r="J2" s="27"/>
      <c r="K2" s="45"/>
      <c r="L2" s="27"/>
      <c r="M2" s="27"/>
      <c r="N2" s="27"/>
      <c r="O2" s="45"/>
      <c r="P2" s="45"/>
      <c r="Q2" s="27"/>
    </row>
    <row r="3" ht="18.75" customHeight="1" spans="1:17">
      <c r="A3" s="92" t="str">
        <f>"单位名称："&amp;"台湾民主自治同盟云南省委员会"</f>
        <v>单位名称：台湾民主自治同盟云南省委员会</v>
      </c>
      <c r="B3" s="6"/>
      <c r="C3" s="6"/>
      <c r="D3" s="6"/>
      <c r="E3" s="6"/>
      <c r="F3" s="6"/>
      <c r="G3" s="6"/>
      <c r="H3" s="6"/>
      <c r="I3" s="6"/>
      <c r="J3" s="6"/>
      <c r="O3" s="63"/>
      <c r="P3" s="63"/>
      <c r="Q3" s="100" t="s">
        <v>121</v>
      </c>
    </row>
    <row r="4" ht="15.75" customHeight="1" spans="1:17">
      <c r="A4" s="9" t="s">
        <v>360</v>
      </c>
      <c r="B4" s="68" t="s">
        <v>361</v>
      </c>
      <c r="C4" s="68" t="s">
        <v>362</v>
      </c>
      <c r="D4" s="68" t="s">
        <v>363</v>
      </c>
      <c r="E4" s="68" t="s">
        <v>364</v>
      </c>
      <c r="F4" s="68" t="s">
        <v>365</v>
      </c>
      <c r="G4" s="69" t="s">
        <v>137</v>
      </c>
      <c r="H4" s="69"/>
      <c r="I4" s="69"/>
      <c r="J4" s="69"/>
      <c r="K4" s="70"/>
      <c r="L4" s="69"/>
      <c r="M4" s="69"/>
      <c r="N4" s="69"/>
      <c r="O4" s="85"/>
      <c r="P4" s="70"/>
      <c r="Q4" s="86"/>
    </row>
    <row r="5" ht="17.25" customHeight="1" spans="1:17">
      <c r="A5" s="14"/>
      <c r="B5" s="71"/>
      <c r="C5" s="71"/>
      <c r="D5" s="71"/>
      <c r="E5" s="71"/>
      <c r="F5" s="71"/>
      <c r="G5" s="71" t="s">
        <v>30</v>
      </c>
      <c r="H5" s="71" t="s">
        <v>33</v>
      </c>
      <c r="I5" s="71" t="s">
        <v>366</v>
      </c>
      <c r="J5" s="71" t="s">
        <v>367</v>
      </c>
      <c r="K5" s="72" t="s">
        <v>368</v>
      </c>
      <c r="L5" s="87" t="s">
        <v>369</v>
      </c>
      <c r="M5" s="87"/>
      <c r="N5" s="87"/>
      <c r="O5" s="88"/>
      <c r="P5" s="89"/>
      <c r="Q5" s="73"/>
    </row>
    <row r="6" ht="54" customHeight="1" spans="1:17">
      <c r="A6" s="17"/>
      <c r="B6" s="73"/>
      <c r="C6" s="73"/>
      <c r="D6" s="73"/>
      <c r="E6" s="73"/>
      <c r="F6" s="73"/>
      <c r="G6" s="73"/>
      <c r="H6" s="73" t="s">
        <v>32</v>
      </c>
      <c r="I6" s="73"/>
      <c r="J6" s="73"/>
      <c r="K6" s="74"/>
      <c r="L6" s="73" t="s">
        <v>32</v>
      </c>
      <c r="M6" s="73" t="s">
        <v>43</v>
      </c>
      <c r="N6" s="73" t="s">
        <v>144</v>
      </c>
      <c r="O6" s="90" t="s">
        <v>39</v>
      </c>
      <c r="P6" s="74" t="s">
        <v>40</v>
      </c>
      <c r="Q6" s="73" t="s">
        <v>41</v>
      </c>
    </row>
    <row r="7" ht="15" customHeight="1" spans="1:17">
      <c r="A7" s="18">
        <v>1</v>
      </c>
      <c r="B7" s="93">
        <v>2</v>
      </c>
      <c r="C7" s="93">
        <v>3</v>
      </c>
      <c r="D7" s="93">
        <v>4</v>
      </c>
      <c r="E7" s="93">
        <v>5</v>
      </c>
      <c r="F7" s="93">
        <v>6</v>
      </c>
      <c r="G7" s="94">
        <v>7</v>
      </c>
      <c r="H7" s="94">
        <v>8</v>
      </c>
      <c r="I7" s="94">
        <v>9</v>
      </c>
      <c r="J7" s="94">
        <v>10</v>
      </c>
      <c r="K7" s="94">
        <v>11</v>
      </c>
      <c r="L7" s="94">
        <v>12</v>
      </c>
      <c r="M7" s="94">
        <v>13</v>
      </c>
      <c r="N7" s="94">
        <v>14</v>
      </c>
      <c r="O7" s="94">
        <v>15</v>
      </c>
      <c r="P7" s="94">
        <v>16</v>
      </c>
      <c r="Q7" s="94">
        <v>17</v>
      </c>
    </row>
    <row r="8" ht="21" customHeight="1" spans="1:17">
      <c r="A8" s="75" t="s">
        <v>45</v>
      </c>
      <c r="B8" s="76"/>
      <c r="C8" s="76"/>
      <c r="D8" s="76"/>
      <c r="E8" s="95"/>
      <c r="F8" s="22">
        <v>98000</v>
      </c>
      <c r="G8" s="22">
        <v>98000</v>
      </c>
      <c r="H8" s="22">
        <v>98000</v>
      </c>
      <c r="I8" s="22"/>
      <c r="J8" s="22"/>
      <c r="K8" s="22"/>
      <c r="L8" s="22"/>
      <c r="M8" s="22"/>
      <c r="N8" s="22"/>
      <c r="O8" s="22"/>
      <c r="P8" s="22"/>
      <c r="Q8" s="22"/>
    </row>
    <row r="9" ht="21" customHeight="1" spans="1:17">
      <c r="A9" s="96" t="s">
        <v>168</v>
      </c>
      <c r="B9" s="76" t="s">
        <v>370</v>
      </c>
      <c r="C9" s="76" t="s">
        <v>371</v>
      </c>
      <c r="D9" s="97" t="s">
        <v>372</v>
      </c>
      <c r="E9" s="98">
        <v>2</v>
      </c>
      <c r="F9" s="22">
        <v>16000</v>
      </c>
      <c r="G9" s="22">
        <v>16000</v>
      </c>
      <c r="H9" s="22">
        <v>16000</v>
      </c>
      <c r="I9" s="22"/>
      <c r="J9" s="22"/>
      <c r="K9" s="22"/>
      <c r="L9" s="22"/>
      <c r="M9" s="22"/>
      <c r="N9" s="22"/>
      <c r="O9" s="22"/>
      <c r="P9" s="22"/>
      <c r="Q9" s="22"/>
    </row>
    <row r="10" ht="21" customHeight="1" spans="1:17">
      <c r="A10" s="96" t="s">
        <v>168</v>
      </c>
      <c r="B10" s="76" t="s">
        <v>373</v>
      </c>
      <c r="C10" s="76" t="s">
        <v>374</v>
      </c>
      <c r="D10" s="97" t="s">
        <v>372</v>
      </c>
      <c r="E10" s="98">
        <v>2</v>
      </c>
      <c r="F10" s="22">
        <v>12000</v>
      </c>
      <c r="G10" s="22">
        <v>12000</v>
      </c>
      <c r="H10" s="22">
        <v>12000</v>
      </c>
      <c r="I10" s="22"/>
      <c r="J10" s="22"/>
      <c r="K10" s="22"/>
      <c r="L10" s="22"/>
      <c r="M10" s="22"/>
      <c r="N10" s="22"/>
      <c r="O10" s="22"/>
      <c r="P10" s="22"/>
      <c r="Q10" s="22"/>
    </row>
    <row r="11" ht="21" customHeight="1" spans="1:17">
      <c r="A11" s="96" t="s">
        <v>168</v>
      </c>
      <c r="B11" s="76" t="s">
        <v>375</v>
      </c>
      <c r="C11" s="76" t="s">
        <v>376</v>
      </c>
      <c r="D11" s="97" t="s">
        <v>377</v>
      </c>
      <c r="E11" s="98">
        <v>2</v>
      </c>
      <c r="F11" s="22">
        <v>7000</v>
      </c>
      <c r="G11" s="22">
        <v>7000</v>
      </c>
      <c r="H11" s="22">
        <v>7000</v>
      </c>
      <c r="I11" s="22"/>
      <c r="J11" s="22"/>
      <c r="K11" s="22"/>
      <c r="L11" s="22"/>
      <c r="M11" s="22"/>
      <c r="N11" s="22"/>
      <c r="O11" s="22"/>
      <c r="P11" s="22"/>
      <c r="Q11" s="22"/>
    </row>
    <row r="12" ht="21" customHeight="1" spans="1:17">
      <c r="A12" s="96" t="s">
        <v>181</v>
      </c>
      <c r="B12" s="76" t="s">
        <v>370</v>
      </c>
      <c r="C12" s="76" t="s">
        <v>371</v>
      </c>
      <c r="D12" s="97" t="s">
        <v>377</v>
      </c>
      <c r="E12" s="98">
        <v>2</v>
      </c>
      <c r="F12" s="22">
        <v>16000</v>
      </c>
      <c r="G12" s="22">
        <v>16000</v>
      </c>
      <c r="H12" s="22">
        <v>16000</v>
      </c>
      <c r="I12" s="22"/>
      <c r="J12" s="22"/>
      <c r="K12" s="22"/>
      <c r="L12" s="22"/>
      <c r="M12" s="22"/>
      <c r="N12" s="22"/>
      <c r="O12" s="22"/>
      <c r="P12" s="22"/>
      <c r="Q12" s="22"/>
    </row>
    <row r="13" ht="21" customHeight="1" spans="1:17">
      <c r="A13" s="96" t="s">
        <v>181</v>
      </c>
      <c r="B13" s="76" t="s">
        <v>373</v>
      </c>
      <c r="C13" s="76" t="s">
        <v>374</v>
      </c>
      <c r="D13" s="97" t="s">
        <v>377</v>
      </c>
      <c r="E13" s="98">
        <v>2</v>
      </c>
      <c r="F13" s="22">
        <v>12000</v>
      </c>
      <c r="G13" s="22">
        <v>12000</v>
      </c>
      <c r="H13" s="22">
        <v>12000</v>
      </c>
      <c r="I13" s="22"/>
      <c r="J13" s="22"/>
      <c r="K13" s="22"/>
      <c r="L13" s="22"/>
      <c r="M13" s="22"/>
      <c r="N13" s="22"/>
      <c r="O13" s="22"/>
      <c r="P13" s="22"/>
      <c r="Q13" s="22"/>
    </row>
    <row r="14" ht="21" customHeight="1" spans="1:17">
      <c r="A14" s="96" t="s">
        <v>181</v>
      </c>
      <c r="B14" s="76" t="s">
        <v>378</v>
      </c>
      <c r="C14" s="76" t="s">
        <v>379</v>
      </c>
      <c r="D14" s="97" t="s">
        <v>380</v>
      </c>
      <c r="E14" s="98">
        <v>1</v>
      </c>
      <c r="F14" s="22">
        <v>10000</v>
      </c>
      <c r="G14" s="22">
        <v>10000</v>
      </c>
      <c r="H14" s="22">
        <v>10000</v>
      </c>
      <c r="I14" s="22"/>
      <c r="J14" s="22"/>
      <c r="K14" s="22"/>
      <c r="L14" s="22"/>
      <c r="M14" s="22"/>
      <c r="N14" s="22"/>
      <c r="O14" s="22"/>
      <c r="P14" s="22"/>
      <c r="Q14" s="22"/>
    </row>
    <row r="15" ht="21" customHeight="1" spans="1:17">
      <c r="A15" s="96" t="s">
        <v>181</v>
      </c>
      <c r="B15" s="76" t="s">
        <v>375</v>
      </c>
      <c r="C15" s="76" t="s">
        <v>376</v>
      </c>
      <c r="D15" s="97" t="s">
        <v>377</v>
      </c>
      <c r="E15" s="98">
        <v>2</v>
      </c>
      <c r="F15" s="22">
        <v>7000</v>
      </c>
      <c r="G15" s="22">
        <v>7000</v>
      </c>
      <c r="H15" s="22">
        <v>7000</v>
      </c>
      <c r="I15" s="22"/>
      <c r="J15" s="22"/>
      <c r="K15" s="22"/>
      <c r="L15" s="22"/>
      <c r="M15" s="22"/>
      <c r="N15" s="22"/>
      <c r="O15" s="22"/>
      <c r="P15" s="22"/>
      <c r="Q15" s="22"/>
    </row>
    <row r="16" ht="21" customHeight="1" spans="1:17">
      <c r="A16" s="96" t="s">
        <v>181</v>
      </c>
      <c r="B16" s="76" t="s">
        <v>381</v>
      </c>
      <c r="C16" s="76" t="s">
        <v>382</v>
      </c>
      <c r="D16" s="97" t="s">
        <v>383</v>
      </c>
      <c r="E16" s="98">
        <v>3</v>
      </c>
      <c r="F16" s="22">
        <v>18000</v>
      </c>
      <c r="G16" s="22">
        <v>18000</v>
      </c>
      <c r="H16" s="22">
        <v>18000</v>
      </c>
      <c r="I16" s="22"/>
      <c r="J16" s="22"/>
      <c r="K16" s="22"/>
      <c r="L16" s="22"/>
      <c r="M16" s="22"/>
      <c r="N16" s="22"/>
      <c r="O16" s="22"/>
      <c r="P16" s="22"/>
      <c r="Q16" s="22"/>
    </row>
    <row r="17" ht="21" customHeight="1" spans="1:17">
      <c r="A17" s="78" t="s">
        <v>96</v>
      </c>
      <c r="B17" s="79"/>
      <c r="C17" s="79"/>
      <c r="D17" s="79"/>
      <c r="E17" s="95"/>
      <c r="F17" s="22">
        <v>98000</v>
      </c>
      <c r="G17" s="22">
        <v>98000</v>
      </c>
      <c r="H17" s="22">
        <v>98000</v>
      </c>
      <c r="I17" s="22"/>
      <c r="J17" s="22"/>
      <c r="K17" s="22"/>
      <c r="L17" s="22"/>
      <c r="M17" s="22"/>
      <c r="N17" s="22"/>
      <c r="O17" s="22"/>
      <c r="P17" s="22"/>
      <c r="Q17" s="22"/>
    </row>
  </sheetData>
  <mergeCells count="16">
    <mergeCell ref="A2:Q2"/>
    <mergeCell ref="A3:F3"/>
    <mergeCell ref="G4:Q4"/>
    <mergeCell ref="L5:Q5"/>
    <mergeCell ref="A17:E17"/>
    <mergeCell ref="A4:A6"/>
    <mergeCell ref="B4:B6"/>
    <mergeCell ref="C4:C6"/>
    <mergeCell ref="D4:D6"/>
    <mergeCell ref="E4:E6"/>
    <mergeCell ref="F4:F6"/>
    <mergeCell ref="G5:G6"/>
    <mergeCell ref="H5:H6"/>
    <mergeCell ref="I5:I6"/>
    <mergeCell ref="J5:J6"/>
    <mergeCell ref="K5:K6"/>
  </mergeCells>
  <pageMargins left="0.75" right="0.75" top="1" bottom="1" header="0.511805555555556" footer="0.511805555555556"/>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0"/>
  <sheetViews>
    <sheetView showZeros="0" workbookViewId="0">
      <selection activeCell="C19" sqref="C19"/>
    </sheetView>
  </sheetViews>
  <sheetFormatPr defaultColWidth="9.14166666666667" defaultRowHeight="14.25" customHeight="1"/>
  <cols>
    <col min="1" max="1" width="31.425" customWidth="1"/>
    <col min="2" max="2" width="21.7083333333333" customWidth="1"/>
    <col min="3" max="3" width="26.7083333333333" customWidth="1"/>
    <col min="4" max="14" width="16.6" customWidth="1"/>
  </cols>
  <sheetData>
    <row r="1" ht="13.5" customHeight="1" spans="1:14">
      <c r="A1" s="60"/>
      <c r="B1" s="60"/>
      <c r="C1" s="60"/>
      <c r="D1" s="60"/>
      <c r="E1" s="60"/>
      <c r="F1" s="60"/>
      <c r="G1" s="60"/>
      <c r="H1" s="65"/>
      <c r="I1" s="60"/>
      <c r="J1" s="60"/>
      <c r="K1" s="60"/>
      <c r="L1" s="53"/>
      <c r="M1" s="81"/>
      <c r="N1" s="82" t="s">
        <v>384</v>
      </c>
    </row>
    <row r="2" ht="27.75" customHeight="1" spans="1:14">
      <c r="A2" s="56" t="s">
        <v>385</v>
      </c>
      <c r="B2" s="66"/>
      <c r="C2" s="66"/>
      <c r="D2" s="66"/>
      <c r="E2" s="66"/>
      <c r="F2" s="66"/>
      <c r="G2" s="66"/>
      <c r="H2" s="67"/>
      <c r="I2" s="66"/>
      <c r="J2" s="66"/>
      <c r="K2" s="66"/>
      <c r="L2" s="45"/>
      <c r="M2" s="67"/>
      <c r="N2" s="66"/>
    </row>
    <row r="3" ht="18.75" customHeight="1" spans="1:14">
      <c r="A3" s="57" t="str">
        <f>"单位名称："&amp;"台湾民主自治同盟云南省委员会"</f>
        <v>单位名称：台湾民主自治同盟云南省委员会</v>
      </c>
      <c r="B3" s="58"/>
      <c r="C3" s="58"/>
      <c r="D3" s="58"/>
      <c r="E3" s="58"/>
      <c r="F3" s="58"/>
      <c r="G3" s="58"/>
      <c r="H3" s="65"/>
      <c r="I3" s="60"/>
      <c r="J3" s="60"/>
      <c r="K3" s="60"/>
      <c r="L3" s="63"/>
      <c r="M3" s="83"/>
      <c r="N3" s="84" t="s">
        <v>121</v>
      </c>
    </row>
    <row r="4" ht="15.75" customHeight="1" spans="1:14">
      <c r="A4" s="9" t="s">
        <v>360</v>
      </c>
      <c r="B4" s="68" t="s">
        <v>386</v>
      </c>
      <c r="C4" s="68" t="s">
        <v>387</v>
      </c>
      <c r="D4" s="69" t="s">
        <v>137</v>
      </c>
      <c r="E4" s="69"/>
      <c r="F4" s="69"/>
      <c r="G4" s="69"/>
      <c r="H4" s="70"/>
      <c r="I4" s="69"/>
      <c r="J4" s="69"/>
      <c r="K4" s="69"/>
      <c r="L4" s="85"/>
      <c r="M4" s="70"/>
      <c r="N4" s="86"/>
    </row>
    <row r="5" ht="17.25" customHeight="1" spans="1:14">
      <c r="A5" s="14"/>
      <c r="B5" s="71"/>
      <c r="C5" s="71"/>
      <c r="D5" s="71" t="s">
        <v>30</v>
      </c>
      <c r="E5" s="71" t="s">
        <v>33</v>
      </c>
      <c r="F5" s="71" t="s">
        <v>366</v>
      </c>
      <c r="G5" s="71" t="s">
        <v>367</v>
      </c>
      <c r="H5" s="72" t="s">
        <v>368</v>
      </c>
      <c r="I5" s="87" t="s">
        <v>369</v>
      </c>
      <c r="J5" s="87"/>
      <c r="K5" s="87"/>
      <c r="L5" s="88"/>
      <c r="M5" s="89"/>
      <c r="N5" s="73"/>
    </row>
    <row r="6" ht="54" customHeight="1" spans="1:14">
      <c r="A6" s="17"/>
      <c r="B6" s="73"/>
      <c r="C6" s="73"/>
      <c r="D6" s="73"/>
      <c r="E6" s="73"/>
      <c r="F6" s="73"/>
      <c r="G6" s="73"/>
      <c r="H6" s="74"/>
      <c r="I6" s="73" t="s">
        <v>32</v>
      </c>
      <c r="J6" s="73" t="s">
        <v>43</v>
      </c>
      <c r="K6" s="73" t="s">
        <v>144</v>
      </c>
      <c r="L6" s="90" t="s">
        <v>39</v>
      </c>
      <c r="M6" s="74" t="s">
        <v>40</v>
      </c>
      <c r="N6" s="73" t="s">
        <v>41</v>
      </c>
    </row>
    <row r="7" ht="15" customHeight="1" spans="1:14">
      <c r="A7" s="17">
        <v>1</v>
      </c>
      <c r="B7" s="73">
        <v>2</v>
      </c>
      <c r="C7" s="73">
        <v>3</v>
      </c>
      <c r="D7" s="74">
        <v>4</v>
      </c>
      <c r="E7" s="74">
        <v>5</v>
      </c>
      <c r="F7" s="74">
        <v>6</v>
      </c>
      <c r="G7" s="74">
        <v>7</v>
      </c>
      <c r="H7" s="74">
        <v>8</v>
      </c>
      <c r="I7" s="74">
        <v>9</v>
      </c>
      <c r="J7" s="74">
        <v>10</v>
      </c>
      <c r="K7" s="74">
        <v>11</v>
      </c>
      <c r="L7" s="74">
        <v>12</v>
      </c>
      <c r="M7" s="74">
        <v>13</v>
      </c>
      <c r="N7" s="74">
        <v>14</v>
      </c>
    </row>
    <row r="8" ht="38" customHeight="1" spans="1:14">
      <c r="A8" s="75" t="s">
        <v>388</v>
      </c>
      <c r="B8" s="76"/>
      <c r="C8" s="76"/>
      <c r="D8" s="77"/>
      <c r="E8" s="77"/>
      <c r="F8" s="77"/>
      <c r="G8" s="77"/>
      <c r="H8" s="77"/>
      <c r="I8" s="77"/>
      <c r="J8" s="77"/>
      <c r="K8" s="77"/>
      <c r="L8" s="91"/>
      <c r="M8" s="77"/>
      <c r="N8" s="77"/>
    </row>
    <row r="9" ht="21" customHeight="1" spans="1:14">
      <c r="A9" s="75"/>
      <c r="B9" s="76"/>
      <c r="C9" s="76"/>
      <c r="D9" s="77"/>
      <c r="E9" s="77"/>
      <c r="F9" s="77"/>
      <c r="G9" s="77"/>
      <c r="H9" s="77"/>
      <c r="I9" s="77"/>
      <c r="J9" s="77"/>
      <c r="K9" s="77"/>
      <c r="L9" s="91"/>
      <c r="M9" s="77"/>
      <c r="N9" s="77"/>
    </row>
    <row r="10" ht="21" customHeight="1" spans="1:14">
      <c r="A10" s="78" t="s">
        <v>96</v>
      </c>
      <c r="B10" s="79"/>
      <c r="C10" s="80"/>
      <c r="D10" s="77"/>
      <c r="E10" s="77"/>
      <c r="F10" s="77"/>
      <c r="G10" s="77"/>
      <c r="H10" s="77"/>
      <c r="I10" s="77"/>
      <c r="J10" s="77"/>
      <c r="K10" s="77"/>
      <c r="L10" s="91"/>
      <c r="M10" s="77"/>
      <c r="N10" s="77"/>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8"/>
  <sheetViews>
    <sheetView showZeros="0" workbookViewId="0">
      <selection activeCell="E22" sqref="E22"/>
    </sheetView>
  </sheetViews>
  <sheetFormatPr defaultColWidth="9.14166666666667" defaultRowHeight="14.25" customHeight="1" outlineLevelRow="7"/>
  <cols>
    <col min="1" max="1" width="31.8666666666667" customWidth="1"/>
    <col min="2" max="15" width="17.175" customWidth="1"/>
    <col min="16" max="22" width="17.0333333333333" customWidth="1"/>
    <col min="23" max="23" width="17" customWidth="1"/>
    <col min="24" max="24" width="17.0333333333333" customWidth="1"/>
  </cols>
  <sheetData>
    <row r="1" ht="13.5" customHeight="1" spans="4:24">
      <c r="D1" s="55"/>
      <c r="W1" s="53"/>
      <c r="X1" s="53" t="s">
        <v>389</v>
      </c>
    </row>
    <row r="2" ht="27.75" customHeight="1" spans="1:24">
      <c r="A2" s="56" t="s">
        <v>390</v>
      </c>
      <c r="B2" s="27"/>
      <c r="C2" s="27"/>
      <c r="D2" s="27"/>
      <c r="E2" s="27"/>
      <c r="F2" s="27"/>
      <c r="G2" s="27"/>
      <c r="H2" s="27"/>
      <c r="I2" s="27"/>
      <c r="J2" s="27"/>
      <c r="K2" s="27"/>
      <c r="L2" s="27"/>
      <c r="M2" s="27"/>
      <c r="N2" s="27"/>
      <c r="O2" s="27"/>
      <c r="P2" s="27"/>
      <c r="Q2" s="27"/>
      <c r="R2" s="27"/>
      <c r="S2" s="27"/>
      <c r="T2" s="27"/>
      <c r="U2" s="27"/>
      <c r="V2" s="27"/>
      <c r="W2" s="27"/>
      <c r="X2" s="27"/>
    </row>
    <row r="3" ht="18" customHeight="1" spans="1:24">
      <c r="A3" s="57" t="str">
        <f>"单位名称："&amp;"台湾民主自治同盟云南省委员会"</f>
        <v>单位名称：台湾民主自治同盟云南省委员会</v>
      </c>
      <c r="B3" s="58"/>
      <c r="C3" s="58"/>
      <c r="D3" s="59"/>
      <c r="E3" s="60"/>
      <c r="F3" s="60"/>
      <c r="G3" s="60"/>
      <c r="H3" s="60"/>
      <c r="I3" s="60"/>
      <c r="W3" s="63"/>
      <c r="X3" s="63" t="s">
        <v>121</v>
      </c>
    </row>
    <row r="4" ht="19.5" customHeight="1" spans="1:24">
      <c r="A4" s="15" t="s">
        <v>391</v>
      </c>
      <c r="B4" s="10" t="s">
        <v>137</v>
      </c>
      <c r="C4" s="11"/>
      <c r="D4" s="11"/>
      <c r="E4" s="61" t="s">
        <v>392</v>
      </c>
      <c r="F4" s="61"/>
      <c r="G4" s="61"/>
      <c r="H4" s="61"/>
      <c r="I4" s="61"/>
      <c r="J4" s="61"/>
      <c r="K4" s="61"/>
      <c r="L4" s="61"/>
      <c r="M4" s="61"/>
      <c r="N4" s="61"/>
      <c r="O4" s="61"/>
      <c r="P4" s="61"/>
      <c r="Q4" s="61"/>
      <c r="R4" s="61"/>
      <c r="S4" s="61"/>
      <c r="T4" s="61"/>
      <c r="U4" s="61"/>
      <c r="V4" s="61"/>
      <c r="W4" s="61"/>
      <c r="X4" s="61"/>
    </row>
    <row r="5" ht="40.5" customHeight="1" spans="1:24">
      <c r="A5" s="18"/>
      <c r="B5" s="28" t="s">
        <v>30</v>
      </c>
      <c r="C5" s="9" t="s">
        <v>33</v>
      </c>
      <c r="D5" s="62" t="s">
        <v>393</v>
      </c>
      <c r="E5" s="61" t="s">
        <v>394</v>
      </c>
      <c r="F5" s="61" t="s">
        <v>395</v>
      </c>
      <c r="G5" s="61" t="s">
        <v>396</v>
      </c>
      <c r="H5" s="61" t="s">
        <v>397</v>
      </c>
      <c r="I5" s="61" t="s">
        <v>398</v>
      </c>
      <c r="J5" s="61" t="s">
        <v>399</v>
      </c>
      <c r="K5" s="61" t="s">
        <v>400</v>
      </c>
      <c r="L5" s="61" t="s">
        <v>401</v>
      </c>
      <c r="M5" s="61" t="s">
        <v>402</v>
      </c>
      <c r="N5" s="61" t="s">
        <v>403</v>
      </c>
      <c r="O5" s="61" t="s">
        <v>404</v>
      </c>
      <c r="P5" s="61" t="s">
        <v>405</v>
      </c>
      <c r="Q5" s="61" t="s">
        <v>406</v>
      </c>
      <c r="R5" s="61" t="s">
        <v>407</v>
      </c>
      <c r="S5" s="61" t="s">
        <v>408</v>
      </c>
      <c r="T5" s="61" t="s">
        <v>409</v>
      </c>
      <c r="U5" s="61" t="s">
        <v>410</v>
      </c>
      <c r="V5" s="61" t="s">
        <v>411</v>
      </c>
      <c r="W5" s="61" t="s">
        <v>412</v>
      </c>
      <c r="X5" s="61" t="s">
        <v>413</v>
      </c>
    </row>
    <row r="6" ht="19.5" customHeight="1" spans="1:24">
      <c r="A6" s="61">
        <v>1</v>
      </c>
      <c r="B6" s="61">
        <v>2</v>
      </c>
      <c r="C6" s="61">
        <v>3</v>
      </c>
      <c r="D6" s="10">
        <v>4</v>
      </c>
      <c r="E6" s="61">
        <v>5</v>
      </c>
      <c r="F6" s="61">
        <v>6</v>
      </c>
      <c r="G6" s="61">
        <v>7</v>
      </c>
      <c r="H6" s="10">
        <v>8</v>
      </c>
      <c r="I6" s="61">
        <v>9</v>
      </c>
      <c r="J6" s="61">
        <v>10</v>
      </c>
      <c r="K6" s="61">
        <v>11</v>
      </c>
      <c r="L6" s="10">
        <v>12</v>
      </c>
      <c r="M6" s="61">
        <v>13</v>
      </c>
      <c r="N6" s="61">
        <v>14</v>
      </c>
      <c r="O6" s="61">
        <v>15</v>
      </c>
      <c r="P6" s="10">
        <v>16</v>
      </c>
      <c r="Q6" s="61">
        <v>17</v>
      </c>
      <c r="R6" s="61">
        <v>18</v>
      </c>
      <c r="S6" s="61">
        <v>19</v>
      </c>
      <c r="T6" s="10">
        <v>20</v>
      </c>
      <c r="U6" s="10">
        <v>21</v>
      </c>
      <c r="V6" s="10">
        <v>22</v>
      </c>
      <c r="W6" s="61">
        <v>23</v>
      </c>
      <c r="X6" s="61">
        <v>24</v>
      </c>
    </row>
    <row r="7" ht="40" customHeight="1" spans="1:24">
      <c r="A7" s="29" t="s">
        <v>414</v>
      </c>
      <c r="B7" s="22"/>
      <c r="C7" s="22"/>
      <c r="D7" s="22"/>
      <c r="E7" s="22"/>
      <c r="F7" s="22"/>
      <c r="G7" s="22"/>
      <c r="H7" s="22"/>
      <c r="I7" s="22"/>
      <c r="J7" s="22"/>
      <c r="K7" s="22"/>
      <c r="L7" s="22"/>
      <c r="M7" s="22"/>
      <c r="N7" s="22"/>
      <c r="O7" s="22"/>
      <c r="P7" s="22"/>
      <c r="Q7" s="22"/>
      <c r="R7" s="22"/>
      <c r="S7" s="22"/>
      <c r="T7" s="22"/>
      <c r="U7" s="22"/>
      <c r="V7" s="22"/>
      <c r="W7" s="64"/>
      <c r="X7" s="22"/>
    </row>
    <row r="8" ht="29.9" customHeight="1" spans="1:24">
      <c r="A8" s="29"/>
      <c r="B8" s="22"/>
      <c r="C8" s="22"/>
      <c r="D8" s="22"/>
      <c r="E8" s="22"/>
      <c r="F8" s="22"/>
      <c r="G8" s="22"/>
      <c r="H8" s="22"/>
      <c r="I8" s="22"/>
      <c r="J8" s="22"/>
      <c r="K8" s="22"/>
      <c r="L8" s="22"/>
      <c r="M8" s="22"/>
      <c r="N8" s="22"/>
      <c r="O8" s="22"/>
      <c r="P8" s="22"/>
      <c r="Q8" s="22"/>
      <c r="R8" s="22"/>
      <c r="S8" s="22"/>
      <c r="T8" s="22"/>
      <c r="U8" s="22"/>
      <c r="V8" s="22"/>
      <c r="W8" s="64"/>
      <c r="X8" s="22"/>
    </row>
  </sheetData>
  <mergeCells count="5">
    <mergeCell ref="A2:X2"/>
    <mergeCell ref="A3:I3"/>
    <mergeCell ref="B4:D4"/>
    <mergeCell ref="E4:X4"/>
    <mergeCell ref="A4:A5"/>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7"/>
  <sheetViews>
    <sheetView showZeros="0" workbookViewId="0">
      <selection activeCell="F29" sqref="F29"/>
    </sheetView>
  </sheetViews>
  <sheetFormatPr defaultColWidth="9.14166666666667" defaultRowHeight="12" customHeight="1" outlineLevelRow="6"/>
  <cols>
    <col min="1" max="1" width="28.9583333333333" customWidth="1"/>
    <col min="2" max="2" width="29" customWidth="1"/>
    <col min="3" max="3" width="16.3166666666667" customWidth="1"/>
    <col min="4" max="4" width="15.6" customWidth="1"/>
    <col min="5" max="5" width="23.575" customWidth="1"/>
    <col min="6" max="6" width="11.2833333333333" customWidth="1"/>
    <col min="7" max="7" width="14.8833333333333" customWidth="1"/>
    <col min="8" max="8" width="10.8833333333333" customWidth="1"/>
    <col min="9" max="9" width="13.425" customWidth="1"/>
    <col min="10" max="10" width="38.675" customWidth="1"/>
  </cols>
  <sheetData>
    <row r="1" customHeight="1" spans="10:10">
      <c r="J1" s="53" t="s">
        <v>415</v>
      </c>
    </row>
    <row r="2" ht="28.5" customHeight="1" spans="1:10">
      <c r="A2" s="44" t="s">
        <v>416</v>
      </c>
      <c r="B2" s="27"/>
      <c r="C2" s="27"/>
      <c r="D2" s="27"/>
      <c r="E2" s="27"/>
      <c r="F2" s="45"/>
      <c r="G2" s="27"/>
      <c r="H2" s="45"/>
      <c r="I2" s="45"/>
      <c r="J2" s="27"/>
    </row>
    <row r="3" ht="17.25" customHeight="1" spans="1:1">
      <c r="A3" s="4" t="str">
        <f>"单位名称："&amp;"台湾民主自治同盟云南省委员会"</f>
        <v>单位名称：台湾民主自治同盟云南省委员会</v>
      </c>
    </row>
    <row r="4" ht="44.25" customHeight="1" spans="1:10">
      <c r="A4" s="46" t="s">
        <v>243</v>
      </c>
      <c r="B4" s="46" t="s">
        <v>244</v>
      </c>
      <c r="C4" s="46" t="s">
        <v>245</v>
      </c>
      <c r="D4" s="46" t="s">
        <v>246</v>
      </c>
      <c r="E4" s="46" t="s">
        <v>247</v>
      </c>
      <c r="F4" s="47" t="s">
        <v>248</v>
      </c>
      <c r="G4" s="46" t="s">
        <v>249</v>
      </c>
      <c r="H4" s="47" t="s">
        <v>250</v>
      </c>
      <c r="I4" s="47" t="s">
        <v>251</v>
      </c>
      <c r="J4" s="46" t="s">
        <v>252</v>
      </c>
    </row>
    <row r="5" ht="14.25" customHeight="1" spans="1:10">
      <c r="A5" s="46">
        <v>1</v>
      </c>
      <c r="B5" s="46">
        <v>2</v>
      </c>
      <c r="C5" s="46">
        <v>3</v>
      </c>
      <c r="D5" s="46">
        <v>4</v>
      </c>
      <c r="E5" s="46">
        <v>5</v>
      </c>
      <c r="F5" s="47">
        <v>6</v>
      </c>
      <c r="G5" s="46">
        <v>7</v>
      </c>
      <c r="H5" s="47">
        <v>8</v>
      </c>
      <c r="I5" s="47">
        <v>9</v>
      </c>
      <c r="J5" s="46">
        <v>10</v>
      </c>
    </row>
    <row r="6" ht="21.8" customHeight="1" spans="1:10">
      <c r="A6" s="48"/>
      <c r="B6" s="49"/>
      <c r="C6" s="49"/>
      <c r="D6" s="49"/>
      <c r="E6" s="50"/>
      <c r="F6" s="51"/>
      <c r="G6" s="50"/>
      <c r="H6" s="51"/>
      <c r="I6" s="51"/>
      <c r="J6" s="50"/>
    </row>
    <row r="7" ht="60.8" customHeight="1" spans="1:10">
      <c r="A7" s="48" t="s">
        <v>417</v>
      </c>
      <c r="B7" s="52"/>
      <c r="C7" s="52"/>
      <c r="D7" s="52"/>
      <c r="E7" s="48"/>
      <c r="F7" s="52"/>
      <c r="G7" s="48"/>
      <c r="H7" s="52"/>
      <c r="I7" s="52"/>
      <c r="J7" s="54"/>
    </row>
  </sheetData>
  <mergeCells count="2">
    <mergeCell ref="A2:J2"/>
    <mergeCell ref="A3:H3"/>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9"/>
  <sheetViews>
    <sheetView showZeros="0" workbookViewId="0">
      <selection activeCell="H23" sqref="H23"/>
    </sheetView>
  </sheetViews>
  <sheetFormatPr defaultColWidth="8.85" defaultRowHeight="15" customHeight="1" outlineLevelCol="7"/>
  <cols>
    <col min="1" max="1" width="36.0333333333333"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ht="18.75" customHeight="1" spans="1:8">
      <c r="A1" s="34"/>
      <c r="B1" s="34"/>
      <c r="C1" s="34"/>
      <c r="D1" s="34"/>
      <c r="E1" s="34"/>
      <c r="F1" s="34"/>
      <c r="G1" s="34"/>
      <c r="H1" s="35" t="s">
        <v>418</v>
      </c>
    </row>
    <row r="2" ht="30.65" customHeight="1" spans="1:8">
      <c r="A2" s="36" t="s">
        <v>419</v>
      </c>
      <c r="B2" s="36"/>
      <c r="C2" s="36"/>
      <c r="D2" s="36"/>
      <c r="E2" s="36"/>
      <c r="F2" s="36"/>
      <c r="G2" s="36"/>
      <c r="H2" s="36"/>
    </row>
    <row r="3" ht="18.75" customHeight="1" spans="1:8">
      <c r="A3" s="34" t="str">
        <f>"单位名称："&amp;"台湾民主自治同盟云南省委员会"</f>
        <v>单位名称：台湾民主自治同盟云南省委员会</v>
      </c>
      <c r="B3" s="34"/>
      <c r="C3" s="34"/>
      <c r="D3" s="34"/>
      <c r="E3" s="34"/>
      <c r="F3" s="34"/>
      <c r="G3" s="34"/>
      <c r="H3" s="34"/>
    </row>
    <row r="4" ht="18.75" customHeight="1" spans="1:8">
      <c r="A4" s="37" t="s">
        <v>130</v>
      </c>
      <c r="B4" s="37" t="s">
        <v>420</v>
      </c>
      <c r="C4" s="37" t="s">
        <v>421</v>
      </c>
      <c r="D4" s="37" t="s">
        <v>422</v>
      </c>
      <c r="E4" s="37" t="s">
        <v>423</v>
      </c>
      <c r="F4" s="37" t="s">
        <v>424</v>
      </c>
      <c r="G4" s="37"/>
      <c r="H4" s="37"/>
    </row>
    <row r="5" ht="18.75" customHeight="1" spans="1:8">
      <c r="A5" s="37"/>
      <c r="B5" s="37"/>
      <c r="C5" s="37"/>
      <c r="D5" s="37"/>
      <c r="E5" s="37"/>
      <c r="F5" s="37" t="s">
        <v>364</v>
      </c>
      <c r="G5" s="37" t="s">
        <v>425</v>
      </c>
      <c r="H5" s="37" t="s">
        <v>426</v>
      </c>
    </row>
    <row r="6" ht="18.75" customHeight="1" spans="1:8">
      <c r="A6" s="38" t="s">
        <v>113</v>
      </c>
      <c r="B6" s="38" t="s">
        <v>114</v>
      </c>
      <c r="C6" s="38" t="s">
        <v>115</v>
      </c>
      <c r="D6" s="38" t="s">
        <v>116</v>
      </c>
      <c r="E6" s="38" t="s">
        <v>117</v>
      </c>
      <c r="F6" s="38" t="s">
        <v>118</v>
      </c>
      <c r="G6" s="38" t="s">
        <v>427</v>
      </c>
      <c r="H6" s="38" t="s">
        <v>428</v>
      </c>
    </row>
    <row r="7" ht="29.9" customHeight="1" spans="1:8">
      <c r="A7" s="39" t="s">
        <v>45</v>
      </c>
      <c r="B7" s="39" t="s">
        <v>429</v>
      </c>
      <c r="C7" s="39" t="s">
        <v>382</v>
      </c>
      <c r="D7" s="39" t="s">
        <v>430</v>
      </c>
      <c r="E7" s="37" t="s">
        <v>383</v>
      </c>
      <c r="F7" s="40">
        <v>3</v>
      </c>
      <c r="G7" s="41">
        <v>6000</v>
      </c>
      <c r="H7" s="41">
        <v>18000</v>
      </c>
    </row>
    <row r="8" ht="20.15" customHeight="1" spans="1:8">
      <c r="A8" s="37" t="s">
        <v>30</v>
      </c>
      <c r="B8" s="37"/>
      <c r="C8" s="37"/>
      <c r="D8" s="37"/>
      <c r="E8" s="37"/>
      <c r="F8" s="40">
        <v>3</v>
      </c>
      <c r="G8" s="41"/>
      <c r="H8" s="41">
        <v>18000</v>
      </c>
    </row>
    <row r="9" ht="19.5" customHeight="1" spans="1:8">
      <c r="A9" s="39" t="s">
        <v>431</v>
      </c>
      <c r="B9" s="39"/>
      <c r="C9" s="39"/>
      <c r="D9" s="39"/>
      <c r="E9" s="39"/>
      <c r="F9" s="42"/>
      <c r="G9" s="43"/>
      <c r="H9" s="43"/>
    </row>
  </sheetData>
  <mergeCells count="9">
    <mergeCell ref="A2:H2"/>
    <mergeCell ref="F4:H4"/>
    <mergeCell ref="A8:E8"/>
    <mergeCell ref="A9:H9"/>
    <mergeCell ref="A4:A5"/>
    <mergeCell ref="B4:B5"/>
    <mergeCell ref="C4:C5"/>
    <mergeCell ref="D4:D5"/>
    <mergeCell ref="E4:E5"/>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0"/>
  <sheetViews>
    <sheetView showZeros="0" workbookViewId="0">
      <selection activeCell="F22" sqref="F22"/>
    </sheetView>
  </sheetViews>
  <sheetFormatPr defaultColWidth="9.14166666666667" defaultRowHeight="14.25" customHeight="1"/>
  <cols>
    <col min="1" max="1" width="16.3166666666667" customWidth="1"/>
    <col min="2" max="2" width="29.0333333333333" customWidth="1"/>
    <col min="3" max="3" width="23.85" customWidth="1"/>
    <col min="4" max="7" width="19.6" customWidth="1"/>
    <col min="8" max="8" width="15.425" customWidth="1"/>
    <col min="9" max="11" width="19.6" customWidth="1"/>
  </cols>
  <sheetData>
    <row r="1" ht="13.5" customHeight="1" spans="4:11">
      <c r="D1" s="1"/>
      <c r="E1" s="1"/>
      <c r="F1" s="1"/>
      <c r="G1" s="1"/>
      <c r="K1" s="2" t="s">
        <v>432</v>
      </c>
    </row>
    <row r="2" ht="27.75" customHeight="1" spans="1:11">
      <c r="A2" s="27" t="s">
        <v>433</v>
      </c>
      <c r="B2" s="27"/>
      <c r="C2" s="27"/>
      <c r="D2" s="27"/>
      <c r="E2" s="27"/>
      <c r="F2" s="27"/>
      <c r="G2" s="27"/>
      <c r="H2" s="27"/>
      <c r="I2" s="27"/>
      <c r="J2" s="27"/>
      <c r="K2" s="27"/>
    </row>
    <row r="3" ht="13.5" customHeight="1" spans="1:11">
      <c r="A3" s="4" t="str">
        <f>"单位名称："&amp;"台湾民主自治同盟云南省委员会"</f>
        <v>单位名称：台湾民主自治同盟云南省委员会</v>
      </c>
      <c r="B3" s="5"/>
      <c r="C3" s="5"/>
      <c r="D3" s="5"/>
      <c r="E3" s="5"/>
      <c r="F3" s="5"/>
      <c r="G3" s="5"/>
      <c r="H3" s="6"/>
      <c r="I3" s="6"/>
      <c r="J3" s="6"/>
      <c r="K3" s="7" t="s">
        <v>121</v>
      </c>
    </row>
    <row r="4" ht="21.75" customHeight="1" spans="1:11">
      <c r="A4" s="8" t="s">
        <v>212</v>
      </c>
      <c r="B4" s="8" t="s">
        <v>132</v>
      </c>
      <c r="C4" s="8" t="s">
        <v>213</v>
      </c>
      <c r="D4" s="9" t="s">
        <v>133</v>
      </c>
      <c r="E4" s="9" t="s">
        <v>134</v>
      </c>
      <c r="F4" s="9" t="s">
        <v>135</v>
      </c>
      <c r="G4" s="9" t="s">
        <v>136</v>
      </c>
      <c r="H4" s="15" t="s">
        <v>30</v>
      </c>
      <c r="I4" s="10" t="s">
        <v>434</v>
      </c>
      <c r="J4" s="11"/>
      <c r="K4" s="12"/>
    </row>
    <row r="5" ht="21.75" customHeight="1" spans="1:11">
      <c r="A5" s="13"/>
      <c r="B5" s="13"/>
      <c r="C5" s="13"/>
      <c r="D5" s="14"/>
      <c r="E5" s="14"/>
      <c r="F5" s="14"/>
      <c r="G5" s="14"/>
      <c r="H5" s="28"/>
      <c r="I5" s="9" t="s">
        <v>33</v>
      </c>
      <c r="J5" s="9" t="s">
        <v>34</v>
      </c>
      <c r="K5" s="9" t="s">
        <v>35</v>
      </c>
    </row>
    <row r="6" ht="40.5" customHeight="1" spans="1:11">
      <c r="A6" s="16"/>
      <c r="B6" s="16"/>
      <c r="C6" s="16"/>
      <c r="D6" s="17"/>
      <c r="E6" s="17"/>
      <c r="F6" s="17"/>
      <c r="G6" s="17"/>
      <c r="H6" s="18"/>
      <c r="I6" s="17" t="s">
        <v>32</v>
      </c>
      <c r="J6" s="17"/>
      <c r="K6" s="17"/>
    </row>
    <row r="7" ht="15" customHeight="1" spans="1:11">
      <c r="A7" s="19">
        <v>1</v>
      </c>
      <c r="B7" s="19">
        <v>2</v>
      </c>
      <c r="C7" s="19">
        <v>3</v>
      </c>
      <c r="D7" s="19">
        <v>4</v>
      </c>
      <c r="E7" s="19">
        <v>5</v>
      </c>
      <c r="F7" s="19">
        <v>6</v>
      </c>
      <c r="G7" s="19">
        <v>7</v>
      </c>
      <c r="H7" s="19">
        <v>8</v>
      </c>
      <c r="I7" s="19">
        <v>9</v>
      </c>
      <c r="J7" s="33">
        <v>10</v>
      </c>
      <c r="K7" s="33">
        <v>11</v>
      </c>
    </row>
    <row r="8" ht="30.65" customHeight="1" spans="1:11">
      <c r="A8" s="29"/>
      <c r="B8" s="20" t="s">
        <v>435</v>
      </c>
      <c r="C8" s="29"/>
      <c r="D8" s="29"/>
      <c r="E8" s="29"/>
      <c r="F8" s="29"/>
      <c r="G8" s="29"/>
      <c r="H8" s="22"/>
      <c r="I8" s="22"/>
      <c r="J8" s="22"/>
      <c r="K8" s="22"/>
    </row>
    <row r="9" ht="30.65" customHeight="1" spans="1:11">
      <c r="A9" s="20"/>
      <c r="B9" s="20"/>
      <c r="C9" s="20"/>
      <c r="D9" s="20"/>
      <c r="E9" s="20"/>
      <c r="F9" s="20"/>
      <c r="G9" s="20"/>
      <c r="H9" s="22"/>
      <c r="I9" s="22"/>
      <c r="J9" s="22"/>
      <c r="K9" s="22"/>
    </row>
    <row r="10" ht="18.75" customHeight="1" spans="1:11">
      <c r="A10" s="30" t="s">
        <v>96</v>
      </c>
      <c r="B10" s="31"/>
      <c r="C10" s="31"/>
      <c r="D10" s="31"/>
      <c r="E10" s="31"/>
      <c r="F10" s="31"/>
      <c r="G10" s="32"/>
      <c r="H10" s="22"/>
      <c r="I10" s="22"/>
      <c r="J10" s="22"/>
      <c r="K10" s="22"/>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11805555555556" footer="0.511805555555556"/>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4"/>
  <sheetViews>
    <sheetView showZeros="0" workbookViewId="0">
      <selection activeCell="A1" sqref="A1"/>
    </sheetView>
  </sheetViews>
  <sheetFormatPr defaultColWidth="9.14166666666667" defaultRowHeight="14.25" customHeight="1" outlineLevelCol="6"/>
  <cols>
    <col min="1" max="1" width="37.7416666666667" customWidth="1"/>
    <col min="2" max="2" width="28" customWidth="1"/>
    <col min="3" max="3" width="37.6" customWidth="1"/>
    <col min="4" max="4" width="17.0333333333333" customWidth="1"/>
    <col min="5" max="7" width="27.0333333333333" customWidth="1"/>
  </cols>
  <sheetData>
    <row r="1" ht="13.5" customHeight="1" spans="4:7">
      <c r="D1" s="1"/>
      <c r="G1" s="2" t="s">
        <v>436</v>
      </c>
    </row>
    <row r="2" ht="27.75" customHeight="1" spans="1:7">
      <c r="A2" s="3" t="s">
        <v>437</v>
      </c>
      <c r="B2" s="3"/>
      <c r="C2" s="3"/>
      <c r="D2" s="3"/>
      <c r="E2" s="3"/>
      <c r="F2" s="3"/>
      <c r="G2" s="3"/>
    </row>
    <row r="3" ht="13.5" customHeight="1" spans="1:7">
      <c r="A3" s="4" t="str">
        <f>"单位名称："&amp;"台湾民主自治同盟云南省委员会"</f>
        <v>单位名称：台湾民主自治同盟云南省委员会</v>
      </c>
      <c r="B3" s="5"/>
      <c r="C3" s="5"/>
      <c r="D3" s="5"/>
      <c r="E3" s="6"/>
      <c r="F3" s="6"/>
      <c r="G3" s="7" t="s">
        <v>121</v>
      </c>
    </row>
    <row r="4" ht="21.75" customHeight="1" spans="1:7">
      <c r="A4" s="8" t="s">
        <v>213</v>
      </c>
      <c r="B4" s="8" t="s">
        <v>212</v>
      </c>
      <c r="C4" s="8" t="s">
        <v>132</v>
      </c>
      <c r="D4" s="9" t="s">
        <v>438</v>
      </c>
      <c r="E4" s="10" t="s">
        <v>33</v>
      </c>
      <c r="F4" s="11"/>
      <c r="G4" s="12"/>
    </row>
    <row r="5" ht="21.75" customHeight="1" spans="1:7">
      <c r="A5" s="13"/>
      <c r="B5" s="13"/>
      <c r="C5" s="13"/>
      <c r="D5" s="14"/>
      <c r="E5" s="15" t="s">
        <v>439</v>
      </c>
      <c r="F5" s="9" t="s">
        <v>440</v>
      </c>
      <c r="G5" s="9" t="s">
        <v>441</v>
      </c>
    </row>
    <row r="6" ht="40.5" customHeight="1" spans="1:7">
      <c r="A6" s="16"/>
      <c r="B6" s="16"/>
      <c r="C6" s="16"/>
      <c r="D6" s="17"/>
      <c r="E6" s="18"/>
      <c r="F6" s="17" t="s">
        <v>32</v>
      </c>
      <c r="G6" s="17"/>
    </row>
    <row r="7" ht="15" customHeight="1" spans="1:7">
      <c r="A7" s="19">
        <v>1</v>
      </c>
      <c r="B7" s="19">
        <v>2</v>
      </c>
      <c r="C7" s="19">
        <v>3</v>
      </c>
      <c r="D7" s="19">
        <v>4</v>
      </c>
      <c r="E7" s="19">
        <v>5</v>
      </c>
      <c r="F7" s="19">
        <v>6</v>
      </c>
      <c r="G7" s="19">
        <v>7</v>
      </c>
    </row>
    <row r="8" ht="29.9" customHeight="1" spans="1:7">
      <c r="A8" s="20" t="s">
        <v>45</v>
      </c>
      <c r="B8" s="21"/>
      <c r="C8" s="21"/>
      <c r="D8" s="20"/>
      <c r="E8" s="22">
        <v>2509900</v>
      </c>
      <c r="F8" s="22">
        <v>2509900</v>
      </c>
      <c r="G8" s="22">
        <v>2509900</v>
      </c>
    </row>
    <row r="9" ht="29.9" customHeight="1" spans="1:7">
      <c r="A9" s="20"/>
      <c r="B9" s="20" t="s">
        <v>442</v>
      </c>
      <c r="C9" s="20" t="s">
        <v>233</v>
      </c>
      <c r="D9" s="20" t="s">
        <v>443</v>
      </c>
      <c r="E9" s="22">
        <v>126100</v>
      </c>
      <c r="F9" s="22">
        <v>126100</v>
      </c>
      <c r="G9" s="22">
        <v>126100</v>
      </c>
    </row>
    <row r="10" ht="29.9" customHeight="1" spans="1:7">
      <c r="A10" s="23"/>
      <c r="B10" s="20" t="s">
        <v>444</v>
      </c>
      <c r="C10" s="20" t="s">
        <v>225</v>
      </c>
      <c r="D10" s="20" t="s">
        <v>443</v>
      </c>
      <c r="E10" s="22">
        <v>850000</v>
      </c>
      <c r="F10" s="22">
        <v>850000</v>
      </c>
      <c r="G10" s="22">
        <v>850000</v>
      </c>
    </row>
    <row r="11" ht="29.9" customHeight="1" spans="1:7">
      <c r="A11" s="23"/>
      <c r="B11" s="20" t="s">
        <v>444</v>
      </c>
      <c r="C11" s="20" t="s">
        <v>229</v>
      </c>
      <c r="D11" s="20" t="s">
        <v>443</v>
      </c>
      <c r="E11" s="22">
        <v>1133800</v>
      </c>
      <c r="F11" s="22">
        <v>1133800</v>
      </c>
      <c r="G11" s="22">
        <v>1133800</v>
      </c>
    </row>
    <row r="12" ht="29.9" customHeight="1" spans="1:7">
      <c r="A12" s="23"/>
      <c r="B12" s="20" t="s">
        <v>444</v>
      </c>
      <c r="C12" s="20" t="s">
        <v>221</v>
      </c>
      <c r="D12" s="20" t="s">
        <v>443</v>
      </c>
      <c r="E12" s="22">
        <v>300000</v>
      </c>
      <c r="F12" s="22">
        <v>300000</v>
      </c>
      <c r="G12" s="22">
        <v>300000</v>
      </c>
    </row>
    <row r="13" ht="29.9" customHeight="1" spans="1:7">
      <c r="A13" s="23"/>
      <c r="B13" s="20" t="s">
        <v>445</v>
      </c>
      <c r="C13" s="20" t="s">
        <v>238</v>
      </c>
      <c r="D13" s="20" t="s">
        <v>443</v>
      </c>
      <c r="E13" s="22">
        <v>100000</v>
      </c>
      <c r="F13" s="22">
        <v>100000</v>
      </c>
      <c r="G13" s="22">
        <v>100000</v>
      </c>
    </row>
    <row r="14" ht="18.75" customHeight="1" spans="1:7">
      <c r="A14" s="24" t="s">
        <v>30</v>
      </c>
      <c r="B14" s="25" t="s">
        <v>446</v>
      </c>
      <c r="C14" s="25"/>
      <c r="D14" s="26"/>
      <c r="E14" s="22">
        <v>2509900</v>
      </c>
      <c r="F14" s="22">
        <v>2509900</v>
      </c>
      <c r="G14" s="22">
        <v>2509900</v>
      </c>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A1" sqref="A1"/>
    </sheetView>
  </sheetViews>
  <sheetFormatPr defaultColWidth="8" defaultRowHeight="14.25" customHeight="1"/>
  <cols>
    <col min="1" max="1" width="21.1416666666667" customWidth="1"/>
    <col min="2" max="2" width="35.2833333333333" customWidth="1"/>
    <col min="3" max="19" width="16.175" customWidth="1"/>
  </cols>
  <sheetData>
    <row r="1" ht="12" customHeight="1" spans="1:18">
      <c r="A1" s="146"/>
      <c r="J1" s="158"/>
      <c r="R1" s="2" t="s">
        <v>26</v>
      </c>
    </row>
    <row r="2" ht="36" customHeight="1" spans="1:19">
      <c r="A2" s="147" t="s">
        <v>27</v>
      </c>
      <c r="B2" s="27"/>
      <c r="C2" s="27"/>
      <c r="D2" s="27"/>
      <c r="E2" s="27"/>
      <c r="F2" s="27"/>
      <c r="G2" s="27"/>
      <c r="H2" s="27"/>
      <c r="I2" s="27"/>
      <c r="J2" s="45"/>
      <c r="K2" s="27"/>
      <c r="L2" s="27"/>
      <c r="M2" s="27"/>
      <c r="N2" s="27"/>
      <c r="O2" s="27"/>
      <c r="P2" s="27"/>
      <c r="Q2" s="27"/>
      <c r="R2" s="27"/>
      <c r="S2" s="27"/>
    </row>
    <row r="3" ht="20.25" customHeight="1" spans="1:19">
      <c r="A3" s="92" t="str">
        <f>"单位名称："&amp;"台湾民主自治同盟云南省委员会"</f>
        <v>单位名称：台湾民主自治同盟云南省委员会</v>
      </c>
      <c r="B3" s="6"/>
      <c r="C3" s="6"/>
      <c r="D3" s="6"/>
      <c r="E3" s="6"/>
      <c r="F3" s="6"/>
      <c r="G3" s="6"/>
      <c r="H3" s="6"/>
      <c r="I3" s="6"/>
      <c r="J3" s="159"/>
      <c r="K3" s="6"/>
      <c r="L3" s="6"/>
      <c r="M3" s="6"/>
      <c r="N3" s="7"/>
      <c r="O3" s="7"/>
      <c r="P3" s="7"/>
      <c r="Q3" s="7"/>
      <c r="R3" s="7" t="s">
        <v>2</v>
      </c>
      <c r="S3" s="7" t="s">
        <v>2</v>
      </c>
    </row>
    <row r="4" ht="18.75" customHeight="1" spans="1:19">
      <c r="A4" s="148" t="s">
        <v>28</v>
      </c>
      <c r="B4" s="149" t="s">
        <v>29</v>
      </c>
      <c r="C4" s="149" t="s">
        <v>30</v>
      </c>
      <c r="D4" s="150" t="s">
        <v>31</v>
      </c>
      <c r="E4" s="151"/>
      <c r="F4" s="151"/>
      <c r="G4" s="151"/>
      <c r="H4" s="151"/>
      <c r="I4" s="151"/>
      <c r="J4" s="160"/>
      <c r="K4" s="151"/>
      <c r="L4" s="151"/>
      <c r="M4" s="151"/>
      <c r="N4" s="161"/>
      <c r="O4" s="161" t="s">
        <v>20</v>
      </c>
      <c r="P4" s="161"/>
      <c r="Q4" s="161"/>
      <c r="R4" s="161"/>
      <c r="S4" s="161"/>
    </row>
    <row r="5" ht="18" customHeight="1" spans="1:19">
      <c r="A5" s="152"/>
      <c r="B5" s="153"/>
      <c r="C5" s="153"/>
      <c r="D5" s="153" t="s">
        <v>32</v>
      </c>
      <c r="E5" s="153" t="s">
        <v>33</v>
      </c>
      <c r="F5" s="153" t="s">
        <v>34</v>
      </c>
      <c r="G5" s="153" t="s">
        <v>35</v>
      </c>
      <c r="H5" s="153" t="s">
        <v>36</v>
      </c>
      <c r="I5" s="162" t="s">
        <v>37</v>
      </c>
      <c r="J5" s="163"/>
      <c r="K5" s="162" t="s">
        <v>38</v>
      </c>
      <c r="L5" s="162" t="s">
        <v>39</v>
      </c>
      <c r="M5" s="162" t="s">
        <v>40</v>
      </c>
      <c r="N5" s="164" t="s">
        <v>41</v>
      </c>
      <c r="O5" s="165" t="s">
        <v>32</v>
      </c>
      <c r="P5" s="165" t="s">
        <v>33</v>
      </c>
      <c r="Q5" s="165" t="s">
        <v>34</v>
      </c>
      <c r="R5" s="165" t="s">
        <v>35</v>
      </c>
      <c r="S5" s="165" t="s">
        <v>42</v>
      </c>
    </row>
    <row r="6" ht="29.25" customHeight="1" spans="1:19">
      <c r="A6" s="154"/>
      <c r="B6" s="155"/>
      <c r="C6" s="155"/>
      <c r="D6" s="155"/>
      <c r="E6" s="155"/>
      <c r="F6" s="155"/>
      <c r="G6" s="155"/>
      <c r="H6" s="155"/>
      <c r="I6" s="166" t="s">
        <v>32</v>
      </c>
      <c r="J6" s="166" t="s">
        <v>43</v>
      </c>
      <c r="K6" s="166" t="s">
        <v>38</v>
      </c>
      <c r="L6" s="166" t="s">
        <v>39</v>
      </c>
      <c r="M6" s="166" t="s">
        <v>40</v>
      </c>
      <c r="N6" s="166" t="s">
        <v>41</v>
      </c>
      <c r="O6" s="166"/>
      <c r="P6" s="166"/>
      <c r="Q6" s="166"/>
      <c r="R6" s="166"/>
      <c r="S6" s="166"/>
    </row>
    <row r="7" ht="16.5" customHeight="1" spans="1:19">
      <c r="A7" s="130">
        <v>1</v>
      </c>
      <c r="B7" s="19">
        <v>2</v>
      </c>
      <c r="C7" s="19">
        <v>3</v>
      </c>
      <c r="D7" s="19">
        <v>4</v>
      </c>
      <c r="E7" s="130">
        <v>5</v>
      </c>
      <c r="F7" s="19">
        <v>6</v>
      </c>
      <c r="G7" s="19">
        <v>7</v>
      </c>
      <c r="H7" s="130">
        <v>8</v>
      </c>
      <c r="I7" s="19">
        <v>9</v>
      </c>
      <c r="J7" s="33">
        <v>10</v>
      </c>
      <c r="K7" s="33">
        <v>11</v>
      </c>
      <c r="L7" s="167">
        <v>12</v>
      </c>
      <c r="M7" s="33">
        <v>13</v>
      </c>
      <c r="N7" s="33">
        <v>14</v>
      </c>
      <c r="O7" s="33">
        <v>15</v>
      </c>
      <c r="P7" s="33">
        <v>16</v>
      </c>
      <c r="Q7" s="33">
        <v>17</v>
      </c>
      <c r="R7" s="33">
        <v>18</v>
      </c>
      <c r="S7" s="33">
        <v>19</v>
      </c>
    </row>
    <row r="8" ht="31.4" customHeight="1" spans="1:19">
      <c r="A8" s="29" t="s">
        <v>44</v>
      </c>
      <c r="B8" s="29" t="s">
        <v>45</v>
      </c>
      <c r="C8" s="22">
        <v>7044315.65</v>
      </c>
      <c r="D8" s="120">
        <v>6922525.65</v>
      </c>
      <c r="E8" s="91">
        <v>6922525.65</v>
      </c>
      <c r="F8" s="91"/>
      <c r="G8" s="91"/>
      <c r="H8" s="91"/>
      <c r="I8" s="91"/>
      <c r="J8" s="91"/>
      <c r="K8" s="91"/>
      <c r="L8" s="91"/>
      <c r="M8" s="91"/>
      <c r="N8" s="91"/>
      <c r="O8" s="91">
        <v>121790</v>
      </c>
      <c r="P8" s="91">
        <v>121790</v>
      </c>
      <c r="Q8" s="91"/>
      <c r="R8" s="91"/>
      <c r="S8" s="91"/>
    </row>
    <row r="9" ht="16.5" customHeight="1" spans="1:19">
      <c r="A9" s="156" t="s">
        <v>30</v>
      </c>
      <c r="B9" s="157"/>
      <c r="C9" s="120">
        <v>7044315.65</v>
      </c>
      <c r="D9" s="120">
        <v>6922525.65</v>
      </c>
      <c r="E9" s="91">
        <v>6922525.65</v>
      </c>
      <c r="F9" s="91"/>
      <c r="G9" s="91"/>
      <c r="H9" s="91"/>
      <c r="I9" s="91"/>
      <c r="J9" s="91"/>
      <c r="K9" s="91"/>
      <c r="L9" s="91"/>
      <c r="M9" s="91"/>
      <c r="N9" s="91"/>
      <c r="O9" s="91">
        <v>121790</v>
      </c>
      <c r="P9" s="91">
        <v>121790</v>
      </c>
      <c r="Q9" s="91"/>
      <c r="R9" s="91"/>
      <c r="S9" s="91"/>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6"/>
  <sheetViews>
    <sheetView showZeros="0" workbookViewId="0">
      <selection activeCell="A1" sqref="A1"/>
    </sheetView>
  </sheetViews>
  <sheetFormatPr defaultColWidth="9.14166666666667" defaultRowHeight="14.25" customHeight="1"/>
  <cols>
    <col min="1" max="1" width="14.2833333333333" customWidth="1"/>
    <col min="2" max="2" width="32.575" customWidth="1"/>
    <col min="3" max="6" width="18.85" customWidth="1"/>
    <col min="7" max="7" width="21.2833333333333" customWidth="1"/>
    <col min="8" max="9" width="18.85" customWidth="1"/>
    <col min="10" max="10" width="17.85" customWidth="1"/>
    <col min="11" max="15" width="18.85" customWidth="1"/>
  </cols>
  <sheetData>
    <row r="1" ht="15.75" customHeight="1" spans="15:15">
      <c r="O1" s="55" t="s">
        <v>46</v>
      </c>
    </row>
    <row r="2" ht="28.5" customHeight="1" spans="1:15">
      <c r="A2" s="27" t="s">
        <v>47</v>
      </c>
      <c r="B2" s="27"/>
      <c r="C2" s="27"/>
      <c r="D2" s="27"/>
      <c r="E2" s="27"/>
      <c r="F2" s="27"/>
      <c r="G2" s="27"/>
      <c r="H2" s="27"/>
      <c r="I2" s="27"/>
      <c r="J2" s="27"/>
      <c r="K2" s="27"/>
      <c r="L2" s="27"/>
      <c r="M2" s="27"/>
      <c r="N2" s="27"/>
      <c r="O2" s="27"/>
    </row>
    <row r="3" ht="15" customHeight="1" spans="1:15">
      <c r="A3" s="101" t="str">
        <f>"单位名称："&amp;"台湾民主自治同盟云南省委员会"</f>
        <v>单位名称：台湾民主自治同盟云南省委员会</v>
      </c>
      <c r="B3" s="102"/>
      <c r="C3" s="58"/>
      <c r="D3" s="58"/>
      <c r="E3" s="58"/>
      <c r="F3" s="58"/>
      <c r="G3" s="6"/>
      <c r="H3" s="58"/>
      <c r="I3" s="58"/>
      <c r="J3" s="6"/>
      <c r="K3" s="58"/>
      <c r="L3" s="58"/>
      <c r="M3" s="6"/>
      <c r="N3" s="6"/>
      <c r="O3" s="103" t="s">
        <v>2</v>
      </c>
    </row>
    <row r="4" ht="18.75" customHeight="1" spans="1:15">
      <c r="A4" s="9" t="s">
        <v>48</v>
      </c>
      <c r="B4" s="9" t="s">
        <v>49</v>
      </c>
      <c r="C4" s="15" t="s">
        <v>30</v>
      </c>
      <c r="D4" s="61" t="s">
        <v>33</v>
      </c>
      <c r="E4" s="61"/>
      <c r="F4" s="61"/>
      <c r="G4" s="145" t="s">
        <v>34</v>
      </c>
      <c r="H4" s="9" t="s">
        <v>35</v>
      </c>
      <c r="I4" s="9" t="s">
        <v>50</v>
      </c>
      <c r="J4" s="10" t="s">
        <v>51</v>
      </c>
      <c r="K4" s="69" t="s">
        <v>52</v>
      </c>
      <c r="L4" s="69" t="s">
        <v>53</v>
      </c>
      <c r="M4" s="69" t="s">
        <v>54</v>
      </c>
      <c r="N4" s="69" t="s">
        <v>55</v>
      </c>
      <c r="O4" s="86" t="s">
        <v>56</v>
      </c>
    </row>
    <row r="5" ht="30" customHeight="1" spans="1:15">
      <c r="A5" s="18"/>
      <c r="B5" s="18"/>
      <c r="C5" s="18"/>
      <c r="D5" s="61" t="s">
        <v>32</v>
      </c>
      <c r="E5" s="61" t="s">
        <v>57</v>
      </c>
      <c r="F5" s="61" t="s">
        <v>58</v>
      </c>
      <c r="G5" s="18"/>
      <c r="H5" s="18"/>
      <c r="I5" s="18"/>
      <c r="J5" s="61" t="s">
        <v>32</v>
      </c>
      <c r="K5" s="90" t="s">
        <v>52</v>
      </c>
      <c r="L5" s="90" t="s">
        <v>53</v>
      </c>
      <c r="M5" s="90" t="s">
        <v>54</v>
      </c>
      <c r="N5" s="90" t="s">
        <v>55</v>
      </c>
      <c r="O5" s="90" t="s">
        <v>56</v>
      </c>
    </row>
    <row r="6" ht="16.5" customHeight="1" spans="1:15">
      <c r="A6" s="61">
        <v>1</v>
      </c>
      <c r="B6" s="61">
        <v>2</v>
      </c>
      <c r="C6" s="61">
        <v>3</v>
      </c>
      <c r="D6" s="61">
        <v>4</v>
      </c>
      <c r="E6" s="61">
        <v>5</v>
      </c>
      <c r="F6" s="61">
        <v>6</v>
      </c>
      <c r="G6" s="61">
        <v>7</v>
      </c>
      <c r="H6" s="47">
        <v>8</v>
      </c>
      <c r="I6" s="47">
        <v>9</v>
      </c>
      <c r="J6" s="47">
        <v>10</v>
      </c>
      <c r="K6" s="47">
        <v>11</v>
      </c>
      <c r="L6" s="47">
        <v>12</v>
      </c>
      <c r="M6" s="47">
        <v>13</v>
      </c>
      <c r="N6" s="47">
        <v>14</v>
      </c>
      <c r="O6" s="61">
        <v>15</v>
      </c>
    </row>
    <row r="7" ht="20.25" customHeight="1" spans="1:15">
      <c r="A7" s="29" t="s">
        <v>59</v>
      </c>
      <c r="B7" s="29" t="s">
        <v>60</v>
      </c>
      <c r="C7" s="120">
        <v>5912797.69</v>
      </c>
      <c r="D7" s="120">
        <v>5912797.69</v>
      </c>
      <c r="E7" s="120">
        <v>3281107.69</v>
      </c>
      <c r="F7" s="120">
        <v>2631690</v>
      </c>
      <c r="G7" s="91"/>
      <c r="H7" s="120"/>
      <c r="I7" s="120"/>
      <c r="J7" s="120"/>
      <c r="K7" s="120"/>
      <c r="L7" s="120"/>
      <c r="M7" s="91"/>
      <c r="N7" s="120"/>
      <c r="O7" s="120"/>
    </row>
    <row r="8" ht="20.25" customHeight="1" spans="1:15">
      <c r="A8" s="128" t="s">
        <v>61</v>
      </c>
      <c r="B8" s="128" t="s">
        <v>62</v>
      </c>
      <c r="C8" s="120">
        <v>5912797.69</v>
      </c>
      <c r="D8" s="120">
        <v>5912797.69</v>
      </c>
      <c r="E8" s="120">
        <v>3281107.69</v>
      </c>
      <c r="F8" s="120">
        <v>2631690</v>
      </c>
      <c r="G8" s="91"/>
      <c r="H8" s="120"/>
      <c r="I8" s="120"/>
      <c r="J8" s="120"/>
      <c r="K8" s="120"/>
      <c r="L8" s="120"/>
      <c r="M8" s="91"/>
      <c r="N8" s="120"/>
      <c r="O8" s="120"/>
    </row>
    <row r="9" ht="20.25" customHeight="1" spans="1:15">
      <c r="A9" s="129" t="s">
        <v>63</v>
      </c>
      <c r="B9" s="129" t="s">
        <v>64</v>
      </c>
      <c r="C9" s="120">
        <v>3281107.69</v>
      </c>
      <c r="D9" s="120">
        <v>3281107.69</v>
      </c>
      <c r="E9" s="120">
        <v>3281107.69</v>
      </c>
      <c r="F9" s="120"/>
      <c r="G9" s="91"/>
      <c r="H9" s="120"/>
      <c r="I9" s="120"/>
      <c r="J9" s="120"/>
      <c r="K9" s="120"/>
      <c r="L9" s="120"/>
      <c r="M9" s="91"/>
      <c r="N9" s="120"/>
      <c r="O9" s="120"/>
    </row>
    <row r="10" ht="20.25" customHeight="1" spans="1:15">
      <c r="A10" s="129" t="s">
        <v>65</v>
      </c>
      <c r="B10" s="129" t="s">
        <v>66</v>
      </c>
      <c r="C10" s="120">
        <v>221790</v>
      </c>
      <c r="D10" s="120">
        <v>221790</v>
      </c>
      <c r="E10" s="120"/>
      <c r="F10" s="120">
        <v>221790</v>
      </c>
      <c r="G10" s="91"/>
      <c r="H10" s="120"/>
      <c r="I10" s="120"/>
      <c r="J10" s="120"/>
      <c r="K10" s="120"/>
      <c r="L10" s="120"/>
      <c r="M10" s="91"/>
      <c r="N10" s="120"/>
      <c r="O10" s="120"/>
    </row>
    <row r="11" ht="20.25" customHeight="1" spans="1:15">
      <c r="A11" s="129" t="s">
        <v>67</v>
      </c>
      <c r="B11" s="129" t="s">
        <v>68</v>
      </c>
      <c r="C11" s="120">
        <v>2409900</v>
      </c>
      <c r="D11" s="120">
        <v>2409900</v>
      </c>
      <c r="E11" s="120"/>
      <c r="F11" s="120">
        <v>2409900</v>
      </c>
      <c r="G11" s="91"/>
      <c r="H11" s="120"/>
      <c r="I11" s="120"/>
      <c r="J11" s="120"/>
      <c r="K11" s="120"/>
      <c r="L11" s="120"/>
      <c r="M11" s="91"/>
      <c r="N11" s="120"/>
      <c r="O11" s="120"/>
    </row>
    <row r="12" ht="20.25" customHeight="1" spans="1:15">
      <c r="A12" s="29" t="s">
        <v>69</v>
      </c>
      <c r="B12" s="29" t="s">
        <v>70</v>
      </c>
      <c r="C12" s="120">
        <v>358595.89</v>
      </c>
      <c r="D12" s="120">
        <v>358595.89</v>
      </c>
      <c r="E12" s="120">
        <v>358595.89</v>
      </c>
      <c r="F12" s="120"/>
      <c r="G12" s="91"/>
      <c r="H12" s="120"/>
      <c r="I12" s="120"/>
      <c r="J12" s="120"/>
      <c r="K12" s="120"/>
      <c r="L12" s="120"/>
      <c r="M12" s="91"/>
      <c r="N12" s="120"/>
      <c r="O12" s="120"/>
    </row>
    <row r="13" ht="20.25" customHeight="1" spans="1:15">
      <c r="A13" s="128" t="s">
        <v>71</v>
      </c>
      <c r="B13" s="128" t="s">
        <v>72</v>
      </c>
      <c r="C13" s="120">
        <v>355156.22</v>
      </c>
      <c r="D13" s="120">
        <v>355156.22</v>
      </c>
      <c r="E13" s="120">
        <v>355156.22</v>
      </c>
      <c r="F13" s="120"/>
      <c r="G13" s="91"/>
      <c r="H13" s="120"/>
      <c r="I13" s="120"/>
      <c r="J13" s="120"/>
      <c r="K13" s="120"/>
      <c r="L13" s="120"/>
      <c r="M13" s="91"/>
      <c r="N13" s="120"/>
      <c r="O13" s="120"/>
    </row>
    <row r="14" ht="20.25" customHeight="1" spans="1:15">
      <c r="A14" s="129" t="s">
        <v>73</v>
      </c>
      <c r="B14" s="129" t="s">
        <v>74</v>
      </c>
      <c r="C14" s="120">
        <v>5310</v>
      </c>
      <c r="D14" s="120">
        <v>5310</v>
      </c>
      <c r="E14" s="120">
        <v>5310</v>
      </c>
      <c r="F14" s="120"/>
      <c r="G14" s="91"/>
      <c r="H14" s="120"/>
      <c r="I14" s="120"/>
      <c r="J14" s="120"/>
      <c r="K14" s="120"/>
      <c r="L14" s="120"/>
      <c r="M14" s="91"/>
      <c r="N14" s="120"/>
      <c r="O14" s="120"/>
    </row>
    <row r="15" ht="20.25" customHeight="1" spans="1:15">
      <c r="A15" s="129" t="s">
        <v>75</v>
      </c>
      <c r="B15" s="129" t="s">
        <v>76</v>
      </c>
      <c r="C15" s="120">
        <v>349846.22</v>
      </c>
      <c r="D15" s="120">
        <v>349846.22</v>
      </c>
      <c r="E15" s="120">
        <v>349846.22</v>
      </c>
      <c r="F15" s="120"/>
      <c r="G15" s="91"/>
      <c r="H15" s="120"/>
      <c r="I15" s="120"/>
      <c r="J15" s="120"/>
      <c r="K15" s="120"/>
      <c r="L15" s="120"/>
      <c r="M15" s="91"/>
      <c r="N15" s="120"/>
      <c r="O15" s="120"/>
    </row>
    <row r="16" ht="20.25" customHeight="1" spans="1:15">
      <c r="A16" s="128" t="s">
        <v>77</v>
      </c>
      <c r="B16" s="128" t="s">
        <v>78</v>
      </c>
      <c r="C16" s="120">
        <v>3439.67</v>
      </c>
      <c r="D16" s="120">
        <v>3439.67</v>
      </c>
      <c r="E16" s="120">
        <v>3439.67</v>
      </c>
      <c r="F16" s="120"/>
      <c r="G16" s="91"/>
      <c r="H16" s="120"/>
      <c r="I16" s="120"/>
      <c r="J16" s="120"/>
      <c r="K16" s="120"/>
      <c r="L16" s="120"/>
      <c r="M16" s="91"/>
      <c r="N16" s="120"/>
      <c r="O16" s="120"/>
    </row>
    <row r="17" ht="20.25" customHeight="1" spans="1:15">
      <c r="A17" s="129" t="s">
        <v>79</v>
      </c>
      <c r="B17" s="129" t="s">
        <v>78</v>
      </c>
      <c r="C17" s="120">
        <v>3439.67</v>
      </c>
      <c r="D17" s="120">
        <v>3439.67</v>
      </c>
      <c r="E17" s="120">
        <v>3439.67</v>
      </c>
      <c r="F17" s="120"/>
      <c r="G17" s="91"/>
      <c r="H17" s="120"/>
      <c r="I17" s="120"/>
      <c r="J17" s="120"/>
      <c r="K17" s="120"/>
      <c r="L17" s="120"/>
      <c r="M17" s="91"/>
      <c r="N17" s="120"/>
      <c r="O17" s="120"/>
    </row>
    <row r="18" ht="20.25" customHeight="1" spans="1:15">
      <c r="A18" s="29" t="s">
        <v>80</v>
      </c>
      <c r="B18" s="29" t="s">
        <v>81</v>
      </c>
      <c r="C18" s="120">
        <v>474878.27</v>
      </c>
      <c r="D18" s="120">
        <v>474878.27</v>
      </c>
      <c r="E18" s="120">
        <v>474878.27</v>
      </c>
      <c r="F18" s="120"/>
      <c r="G18" s="91"/>
      <c r="H18" s="120"/>
      <c r="I18" s="120"/>
      <c r="J18" s="120"/>
      <c r="K18" s="120"/>
      <c r="L18" s="120"/>
      <c r="M18" s="91"/>
      <c r="N18" s="120"/>
      <c r="O18" s="120"/>
    </row>
    <row r="19" ht="20.25" customHeight="1" spans="1:15">
      <c r="A19" s="128" t="s">
        <v>82</v>
      </c>
      <c r="B19" s="128" t="s">
        <v>83</v>
      </c>
      <c r="C19" s="120">
        <v>474878.27</v>
      </c>
      <c r="D19" s="120">
        <v>474878.27</v>
      </c>
      <c r="E19" s="120">
        <v>474878.27</v>
      </c>
      <c r="F19" s="120"/>
      <c r="G19" s="91"/>
      <c r="H19" s="120"/>
      <c r="I19" s="120"/>
      <c r="J19" s="120"/>
      <c r="K19" s="120"/>
      <c r="L19" s="120"/>
      <c r="M19" s="91"/>
      <c r="N19" s="120"/>
      <c r="O19" s="120"/>
    </row>
    <row r="20" ht="20.25" customHeight="1" spans="1:15">
      <c r="A20" s="129" t="s">
        <v>84</v>
      </c>
      <c r="B20" s="129" t="s">
        <v>85</v>
      </c>
      <c r="C20" s="120">
        <v>336883.89</v>
      </c>
      <c r="D20" s="120">
        <v>336883.89</v>
      </c>
      <c r="E20" s="120">
        <v>336883.89</v>
      </c>
      <c r="F20" s="120"/>
      <c r="G20" s="91"/>
      <c r="H20" s="120"/>
      <c r="I20" s="120"/>
      <c r="J20" s="120"/>
      <c r="K20" s="120"/>
      <c r="L20" s="120"/>
      <c r="M20" s="91"/>
      <c r="N20" s="120"/>
      <c r="O20" s="120"/>
    </row>
    <row r="21" ht="20.25" customHeight="1" spans="1:15">
      <c r="A21" s="129" t="s">
        <v>86</v>
      </c>
      <c r="B21" s="129" t="s">
        <v>87</v>
      </c>
      <c r="C21" s="120">
        <v>131032.88</v>
      </c>
      <c r="D21" s="120">
        <v>131032.88</v>
      </c>
      <c r="E21" s="120">
        <v>131032.88</v>
      </c>
      <c r="F21" s="120"/>
      <c r="G21" s="91"/>
      <c r="H21" s="120"/>
      <c r="I21" s="120"/>
      <c r="J21" s="120"/>
      <c r="K21" s="120"/>
      <c r="L21" s="120"/>
      <c r="M21" s="91"/>
      <c r="N21" s="120"/>
      <c r="O21" s="120"/>
    </row>
    <row r="22" ht="20.25" customHeight="1" spans="1:15">
      <c r="A22" s="129" t="s">
        <v>88</v>
      </c>
      <c r="B22" s="129" t="s">
        <v>89</v>
      </c>
      <c r="C22" s="120">
        <v>6961.5</v>
      </c>
      <c r="D22" s="120">
        <v>6961.5</v>
      </c>
      <c r="E22" s="120">
        <v>6961.5</v>
      </c>
      <c r="F22" s="120"/>
      <c r="G22" s="91"/>
      <c r="H22" s="120"/>
      <c r="I22" s="120"/>
      <c r="J22" s="120"/>
      <c r="K22" s="120"/>
      <c r="L22" s="120"/>
      <c r="M22" s="91"/>
      <c r="N22" s="120"/>
      <c r="O22" s="120"/>
    </row>
    <row r="23" ht="20.25" customHeight="1" spans="1:15">
      <c r="A23" s="29" t="s">
        <v>90</v>
      </c>
      <c r="B23" s="29" t="s">
        <v>91</v>
      </c>
      <c r="C23" s="120">
        <v>298043.8</v>
      </c>
      <c r="D23" s="120">
        <v>298043.8</v>
      </c>
      <c r="E23" s="120">
        <v>298043.8</v>
      </c>
      <c r="F23" s="120"/>
      <c r="G23" s="91"/>
      <c r="H23" s="120"/>
      <c r="I23" s="120"/>
      <c r="J23" s="120"/>
      <c r="K23" s="120"/>
      <c r="L23" s="120"/>
      <c r="M23" s="91"/>
      <c r="N23" s="120"/>
      <c r="O23" s="120"/>
    </row>
    <row r="24" ht="20.25" customHeight="1" spans="1:15">
      <c r="A24" s="128" t="s">
        <v>92</v>
      </c>
      <c r="B24" s="128" t="s">
        <v>93</v>
      </c>
      <c r="C24" s="120">
        <v>298043.8</v>
      </c>
      <c r="D24" s="120">
        <v>298043.8</v>
      </c>
      <c r="E24" s="120">
        <v>298043.8</v>
      </c>
      <c r="F24" s="120"/>
      <c r="G24" s="91"/>
      <c r="H24" s="120"/>
      <c r="I24" s="120"/>
      <c r="J24" s="120"/>
      <c r="K24" s="120"/>
      <c r="L24" s="120"/>
      <c r="M24" s="91"/>
      <c r="N24" s="120"/>
      <c r="O24" s="120"/>
    </row>
    <row r="25" ht="20.25" customHeight="1" spans="1:15">
      <c r="A25" s="129" t="s">
        <v>94</v>
      </c>
      <c r="B25" s="129" t="s">
        <v>95</v>
      </c>
      <c r="C25" s="120">
        <v>298043.8</v>
      </c>
      <c r="D25" s="120">
        <v>298043.8</v>
      </c>
      <c r="E25" s="120">
        <v>298043.8</v>
      </c>
      <c r="F25" s="120"/>
      <c r="G25" s="91"/>
      <c r="H25" s="120"/>
      <c r="I25" s="120"/>
      <c r="J25" s="120"/>
      <c r="K25" s="120"/>
      <c r="L25" s="120"/>
      <c r="M25" s="91"/>
      <c r="N25" s="120"/>
      <c r="O25" s="120"/>
    </row>
    <row r="26" ht="17.25" customHeight="1" spans="1:15">
      <c r="A26" s="104" t="s">
        <v>96</v>
      </c>
      <c r="B26" s="105" t="s">
        <v>96</v>
      </c>
      <c r="C26" s="120">
        <v>7044315.65</v>
      </c>
      <c r="D26" s="120">
        <v>7044315.65</v>
      </c>
      <c r="E26" s="120">
        <v>4412625.65</v>
      </c>
      <c r="F26" s="120">
        <v>2631690</v>
      </c>
      <c r="G26" s="91"/>
      <c r="H26" s="120"/>
      <c r="I26" s="120"/>
      <c r="J26" s="120"/>
      <c r="K26" s="120"/>
      <c r="L26" s="120"/>
      <c r="M26" s="91"/>
      <c r="N26" s="120"/>
      <c r="O26" s="120"/>
    </row>
  </sheetData>
  <mergeCells count="11">
    <mergeCell ref="A2:O2"/>
    <mergeCell ref="A3:L3"/>
    <mergeCell ref="D4:F4"/>
    <mergeCell ref="J4:O4"/>
    <mergeCell ref="A26:B26"/>
    <mergeCell ref="A4:A5"/>
    <mergeCell ref="B4:B5"/>
    <mergeCell ref="C4:C5"/>
    <mergeCell ref="G4:G5"/>
    <mergeCell ref="H4:H5"/>
    <mergeCell ref="I4:I5"/>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workbookViewId="0">
      <selection activeCell="A1" sqref="A1"/>
    </sheetView>
  </sheetViews>
  <sheetFormatPr defaultColWidth="9.14166666666667" defaultRowHeight="14.25" customHeight="1" outlineLevelCol="3"/>
  <cols>
    <col min="1" max="1" width="49.2833333333333" customWidth="1"/>
    <col min="2" max="2" width="43.3166666666667" customWidth="1"/>
    <col min="3" max="3" width="48.575" customWidth="1"/>
    <col min="4" max="4" width="41.175" customWidth="1"/>
  </cols>
  <sheetData>
    <row r="1" customHeight="1" spans="4:4">
      <c r="D1" s="99" t="s">
        <v>97</v>
      </c>
    </row>
    <row r="2" ht="31.5" customHeight="1" spans="1:4">
      <c r="A2" s="44" t="s">
        <v>98</v>
      </c>
      <c r="B2" s="132"/>
      <c r="C2" s="132"/>
      <c r="D2" s="132"/>
    </row>
    <row r="3" ht="17.25" customHeight="1" spans="1:4">
      <c r="A3" s="4" t="str">
        <f>"单位名称："&amp;"台湾民主自治同盟云南省委员会"</f>
        <v>单位名称：台湾民主自治同盟云南省委员会</v>
      </c>
      <c r="B3" s="133"/>
      <c r="C3" s="133"/>
      <c r="D3" s="100" t="s">
        <v>2</v>
      </c>
    </row>
    <row r="4" ht="24.65" customHeight="1" spans="1:4">
      <c r="A4" s="10" t="s">
        <v>3</v>
      </c>
      <c r="B4" s="12"/>
      <c r="C4" s="10" t="s">
        <v>4</v>
      </c>
      <c r="D4" s="12"/>
    </row>
    <row r="5" ht="15.65" customHeight="1" spans="1:4">
      <c r="A5" s="15" t="s">
        <v>5</v>
      </c>
      <c r="B5" s="134" t="s">
        <v>6</v>
      </c>
      <c r="C5" s="15" t="s">
        <v>99</v>
      </c>
      <c r="D5" s="134" t="s">
        <v>6</v>
      </c>
    </row>
    <row r="6" ht="14.15" customHeight="1" spans="1:4">
      <c r="A6" s="18"/>
      <c r="B6" s="17"/>
      <c r="C6" s="18"/>
      <c r="D6" s="17"/>
    </row>
    <row r="7" ht="29.15" customHeight="1" spans="1:4">
      <c r="A7" s="135" t="s">
        <v>100</v>
      </c>
      <c r="B7" s="136">
        <v>6922525.65</v>
      </c>
      <c r="C7" s="137" t="s">
        <v>101</v>
      </c>
      <c r="D7" s="136">
        <v>7044315.65</v>
      </c>
    </row>
    <row r="8" ht="29.15" customHeight="1" spans="1:4">
      <c r="A8" s="138" t="s">
        <v>102</v>
      </c>
      <c r="B8" s="91">
        <v>6922525.65</v>
      </c>
      <c r="C8" s="23" t="str">
        <f>"（一）"&amp;"一般公共服务支出"</f>
        <v>（一）一般公共服务支出</v>
      </c>
      <c r="D8" s="91">
        <v>5912797.69</v>
      </c>
    </row>
    <row r="9" ht="29.15" customHeight="1" spans="1:4">
      <c r="A9" s="138" t="s">
        <v>103</v>
      </c>
      <c r="B9" s="91"/>
      <c r="C9" s="23" t="str">
        <f>"（二）"&amp;"社会保障和就业支出"</f>
        <v>（二）社会保障和就业支出</v>
      </c>
      <c r="D9" s="91">
        <v>358595.89</v>
      </c>
    </row>
    <row r="10" ht="29.15" customHeight="1" spans="1:4">
      <c r="A10" s="138" t="s">
        <v>104</v>
      </c>
      <c r="B10" s="91"/>
      <c r="C10" s="23" t="str">
        <f>"（三）"&amp;"卫生健康支出"</f>
        <v>（三）卫生健康支出</v>
      </c>
      <c r="D10" s="91">
        <v>474878.27</v>
      </c>
    </row>
    <row r="11" ht="29.15" customHeight="1" spans="1:4">
      <c r="A11" s="139" t="s">
        <v>105</v>
      </c>
      <c r="B11" s="140">
        <v>121790</v>
      </c>
      <c r="C11" s="23" t="str">
        <f>"（四）"&amp;"住房保障支出"</f>
        <v>（四）住房保障支出</v>
      </c>
      <c r="D11" s="91">
        <v>298043.8</v>
      </c>
    </row>
    <row r="12" ht="29.15" customHeight="1" spans="1:4">
      <c r="A12" s="138" t="s">
        <v>102</v>
      </c>
      <c r="B12" s="120">
        <v>121790</v>
      </c>
      <c r="C12" s="141"/>
      <c r="D12" s="140"/>
    </row>
    <row r="13" ht="29.15" customHeight="1" spans="1:4">
      <c r="A13" s="142" t="s">
        <v>103</v>
      </c>
      <c r="B13" s="120"/>
      <c r="C13" s="141"/>
      <c r="D13" s="140"/>
    </row>
    <row r="14" ht="29.15" customHeight="1" spans="1:4">
      <c r="A14" s="142" t="s">
        <v>104</v>
      </c>
      <c r="B14" s="140"/>
      <c r="C14" s="141"/>
      <c r="D14" s="140"/>
    </row>
    <row r="15" ht="29.15" customHeight="1" spans="1:4">
      <c r="A15" s="143"/>
      <c r="B15" s="140"/>
      <c r="C15" s="144" t="s">
        <v>106</v>
      </c>
      <c r="D15" s="140"/>
    </row>
    <row r="16" ht="29.15" customHeight="1" spans="1:4">
      <c r="A16" s="143" t="s">
        <v>107</v>
      </c>
      <c r="B16" s="140">
        <v>7044315.65</v>
      </c>
      <c r="C16" s="141" t="s">
        <v>25</v>
      </c>
      <c r="D16" s="140">
        <v>7044315.65</v>
      </c>
    </row>
  </sheetData>
  <mergeCells count="8">
    <mergeCell ref="A2:D2"/>
    <mergeCell ref="A3:B3"/>
    <mergeCell ref="A4:B4"/>
    <mergeCell ref="C4:D4"/>
    <mergeCell ref="A5:A6"/>
    <mergeCell ref="B5:B6"/>
    <mergeCell ref="C5:C6"/>
    <mergeCell ref="D5:D6"/>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6"/>
  <sheetViews>
    <sheetView showZeros="0" workbookViewId="0">
      <selection activeCell="D7" sqref="D7"/>
    </sheetView>
  </sheetViews>
  <sheetFormatPr defaultColWidth="9.14166666666667" defaultRowHeight="14.25" customHeight="1" outlineLevelCol="6"/>
  <cols>
    <col min="1" max="1" width="20.1416666666667" customWidth="1"/>
    <col min="2" max="2" width="37.3166666666667" customWidth="1"/>
    <col min="3" max="3" width="24.2833333333333" customWidth="1"/>
    <col min="4" max="6" width="25.0333333333333" customWidth="1"/>
    <col min="7" max="7" width="24.2833333333333" customWidth="1"/>
  </cols>
  <sheetData>
    <row r="1" ht="12" customHeight="1" spans="4:7">
      <c r="D1" s="112"/>
      <c r="F1" s="55"/>
      <c r="G1" s="55" t="s">
        <v>108</v>
      </c>
    </row>
    <row r="2" ht="39" customHeight="1" spans="1:7">
      <c r="A2" s="3" t="s">
        <v>109</v>
      </c>
      <c r="B2" s="3"/>
      <c r="C2" s="3"/>
      <c r="D2" s="3"/>
      <c r="E2" s="3"/>
      <c r="F2" s="3"/>
      <c r="G2" s="3"/>
    </row>
    <row r="3" ht="18" customHeight="1" spans="1:7">
      <c r="A3" s="4" t="str">
        <f>"单位名称："&amp;"台湾民主自治同盟云南省委员会"</f>
        <v>单位名称：台湾民主自治同盟云南省委员会</v>
      </c>
      <c r="F3" s="103"/>
      <c r="G3" s="103" t="s">
        <v>2</v>
      </c>
    </row>
    <row r="4" ht="20.25" customHeight="1" spans="1:7">
      <c r="A4" s="122" t="s">
        <v>110</v>
      </c>
      <c r="B4" s="123"/>
      <c r="C4" s="124" t="s">
        <v>30</v>
      </c>
      <c r="D4" s="11" t="s">
        <v>57</v>
      </c>
      <c r="E4" s="11"/>
      <c r="F4" s="12"/>
      <c r="G4" s="124" t="s">
        <v>58</v>
      </c>
    </row>
    <row r="5" ht="20.25" customHeight="1" spans="1:7">
      <c r="A5" s="125" t="s">
        <v>48</v>
      </c>
      <c r="B5" s="126" t="s">
        <v>49</v>
      </c>
      <c r="C5" s="93"/>
      <c r="D5" s="93" t="s">
        <v>32</v>
      </c>
      <c r="E5" s="93" t="s">
        <v>111</v>
      </c>
      <c r="F5" s="93" t="s">
        <v>112</v>
      </c>
      <c r="G5" s="93"/>
    </row>
    <row r="6" ht="13.5" customHeight="1" spans="1:7">
      <c r="A6" s="127" t="s">
        <v>113</v>
      </c>
      <c r="B6" s="127" t="s">
        <v>114</v>
      </c>
      <c r="C6" s="127" t="s">
        <v>115</v>
      </c>
      <c r="D6" s="61"/>
      <c r="E6" s="127" t="s">
        <v>116</v>
      </c>
      <c r="F6" s="127" t="s">
        <v>117</v>
      </c>
      <c r="G6" s="127" t="s">
        <v>118</v>
      </c>
    </row>
    <row r="7" ht="18" customHeight="1" spans="1:7">
      <c r="A7" s="29" t="s">
        <v>59</v>
      </c>
      <c r="B7" s="29" t="s">
        <v>60</v>
      </c>
      <c r="C7" s="22">
        <v>5791007.69</v>
      </c>
      <c r="D7" s="22">
        <v>3281107.69</v>
      </c>
      <c r="E7" s="22">
        <v>2382621.9</v>
      </c>
      <c r="F7" s="22">
        <v>898485.79</v>
      </c>
      <c r="G7" s="22">
        <v>2509900</v>
      </c>
    </row>
    <row r="8" ht="18" customHeight="1" spans="1:7">
      <c r="A8" s="29" t="s">
        <v>61</v>
      </c>
      <c r="B8" s="128" t="s">
        <v>62</v>
      </c>
      <c r="C8" s="22">
        <v>5791007.69</v>
      </c>
      <c r="D8" s="22">
        <v>3281107.69</v>
      </c>
      <c r="E8" s="22">
        <v>2382621.9</v>
      </c>
      <c r="F8" s="22">
        <v>898485.79</v>
      </c>
      <c r="G8" s="22">
        <v>2509900</v>
      </c>
    </row>
    <row r="9" ht="18" customHeight="1" spans="1:7">
      <c r="A9" s="29" t="s">
        <v>63</v>
      </c>
      <c r="B9" s="129" t="s">
        <v>64</v>
      </c>
      <c r="C9" s="22">
        <v>3281107.69</v>
      </c>
      <c r="D9" s="22">
        <v>3281107.69</v>
      </c>
      <c r="E9" s="22">
        <v>2382621.9</v>
      </c>
      <c r="F9" s="22">
        <v>898485.79</v>
      </c>
      <c r="G9" s="22"/>
    </row>
    <row r="10" ht="18" customHeight="1" spans="1:7">
      <c r="A10" s="29" t="s">
        <v>65</v>
      </c>
      <c r="B10" s="129" t="s">
        <v>66</v>
      </c>
      <c r="C10" s="22">
        <v>100000</v>
      </c>
      <c r="D10" s="22"/>
      <c r="E10" s="22"/>
      <c r="F10" s="22"/>
      <c r="G10" s="22">
        <v>100000</v>
      </c>
    </row>
    <row r="11" ht="18" customHeight="1" spans="1:7">
      <c r="A11" s="29" t="s">
        <v>67</v>
      </c>
      <c r="B11" s="129" t="s">
        <v>68</v>
      </c>
      <c r="C11" s="22">
        <v>2409900</v>
      </c>
      <c r="D11" s="22"/>
      <c r="E11" s="22"/>
      <c r="F11" s="22"/>
      <c r="G11" s="22">
        <v>2409900</v>
      </c>
    </row>
    <row r="12" ht="18" customHeight="1" spans="1:7">
      <c r="A12" s="29" t="s">
        <v>69</v>
      </c>
      <c r="B12" s="29" t="s">
        <v>70</v>
      </c>
      <c r="C12" s="22">
        <v>358595.89</v>
      </c>
      <c r="D12" s="22">
        <v>358595.89</v>
      </c>
      <c r="E12" s="22">
        <v>353285.89</v>
      </c>
      <c r="F12" s="22">
        <v>5310</v>
      </c>
      <c r="G12" s="22"/>
    </row>
    <row r="13" ht="18" customHeight="1" spans="1:7">
      <c r="A13" s="29" t="s">
        <v>71</v>
      </c>
      <c r="B13" s="128" t="s">
        <v>72</v>
      </c>
      <c r="C13" s="22">
        <v>355156.22</v>
      </c>
      <c r="D13" s="22">
        <v>355156.22</v>
      </c>
      <c r="E13" s="22">
        <v>349846.22</v>
      </c>
      <c r="F13" s="22">
        <v>5310</v>
      </c>
      <c r="G13" s="22"/>
    </row>
    <row r="14" ht="18" customHeight="1" spans="1:7">
      <c r="A14" s="29" t="s">
        <v>73</v>
      </c>
      <c r="B14" s="129" t="s">
        <v>74</v>
      </c>
      <c r="C14" s="22">
        <v>5310</v>
      </c>
      <c r="D14" s="22">
        <v>5310</v>
      </c>
      <c r="E14" s="22"/>
      <c r="F14" s="22">
        <v>5310</v>
      </c>
      <c r="G14" s="22"/>
    </row>
    <row r="15" ht="18" customHeight="1" spans="1:7">
      <c r="A15" s="29" t="s">
        <v>75</v>
      </c>
      <c r="B15" s="129" t="s">
        <v>76</v>
      </c>
      <c r="C15" s="22">
        <v>349846.22</v>
      </c>
      <c r="D15" s="22">
        <v>349846.22</v>
      </c>
      <c r="E15" s="22">
        <v>349846.22</v>
      </c>
      <c r="F15" s="22"/>
      <c r="G15" s="22"/>
    </row>
    <row r="16" ht="18" customHeight="1" spans="1:7">
      <c r="A16" s="29" t="s">
        <v>77</v>
      </c>
      <c r="B16" s="128" t="s">
        <v>78</v>
      </c>
      <c r="C16" s="22">
        <v>3439.67</v>
      </c>
      <c r="D16" s="22">
        <v>3439.67</v>
      </c>
      <c r="E16" s="22">
        <v>3439.67</v>
      </c>
      <c r="F16" s="22"/>
      <c r="G16" s="22"/>
    </row>
    <row r="17" ht="18" customHeight="1" spans="1:7">
      <c r="A17" s="29" t="s">
        <v>79</v>
      </c>
      <c r="B17" s="129" t="s">
        <v>78</v>
      </c>
      <c r="C17" s="22">
        <v>3439.67</v>
      </c>
      <c r="D17" s="22">
        <v>3439.67</v>
      </c>
      <c r="E17" s="22">
        <v>3439.67</v>
      </c>
      <c r="F17" s="22"/>
      <c r="G17" s="22"/>
    </row>
    <row r="18" ht="18" customHeight="1" spans="1:7">
      <c r="A18" s="29" t="s">
        <v>80</v>
      </c>
      <c r="B18" s="29" t="s">
        <v>81</v>
      </c>
      <c r="C18" s="22">
        <v>474878.27</v>
      </c>
      <c r="D18" s="22">
        <v>474878.27</v>
      </c>
      <c r="E18" s="22">
        <v>474878.27</v>
      </c>
      <c r="F18" s="22"/>
      <c r="G18" s="22"/>
    </row>
    <row r="19" ht="18" customHeight="1" spans="1:7">
      <c r="A19" s="29" t="s">
        <v>82</v>
      </c>
      <c r="B19" s="128" t="s">
        <v>83</v>
      </c>
      <c r="C19" s="22">
        <v>474878.27</v>
      </c>
      <c r="D19" s="22">
        <v>474878.27</v>
      </c>
      <c r="E19" s="22">
        <v>474878.27</v>
      </c>
      <c r="F19" s="22"/>
      <c r="G19" s="22"/>
    </row>
    <row r="20" ht="18" customHeight="1" spans="1:7">
      <c r="A20" s="29" t="s">
        <v>84</v>
      </c>
      <c r="B20" s="129" t="s">
        <v>85</v>
      </c>
      <c r="C20" s="22">
        <v>336883.89</v>
      </c>
      <c r="D20" s="22">
        <v>336883.89</v>
      </c>
      <c r="E20" s="22">
        <v>336883.89</v>
      </c>
      <c r="F20" s="22"/>
      <c r="G20" s="22"/>
    </row>
    <row r="21" ht="18" customHeight="1" spans="1:7">
      <c r="A21" s="29" t="s">
        <v>86</v>
      </c>
      <c r="B21" s="129" t="s">
        <v>87</v>
      </c>
      <c r="C21" s="22">
        <v>131032.88</v>
      </c>
      <c r="D21" s="22">
        <v>131032.88</v>
      </c>
      <c r="E21" s="22">
        <v>131032.88</v>
      </c>
      <c r="F21" s="22"/>
      <c r="G21" s="22"/>
    </row>
    <row r="22" ht="18" customHeight="1" spans="1:7">
      <c r="A22" s="29" t="s">
        <v>88</v>
      </c>
      <c r="B22" s="129" t="s">
        <v>89</v>
      </c>
      <c r="C22" s="22">
        <v>6961.5</v>
      </c>
      <c r="D22" s="22">
        <v>6961.5</v>
      </c>
      <c r="E22" s="22">
        <v>6961.5</v>
      </c>
      <c r="F22" s="22"/>
      <c r="G22" s="22"/>
    </row>
    <row r="23" ht="18" customHeight="1" spans="1:7">
      <c r="A23" s="29" t="s">
        <v>90</v>
      </c>
      <c r="B23" s="29" t="s">
        <v>91</v>
      </c>
      <c r="C23" s="22">
        <v>298043.8</v>
      </c>
      <c r="D23" s="22">
        <v>298043.8</v>
      </c>
      <c r="E23" s="22">
        <v>298043.8</v>
      </c>
      <c r="F23" s="22"/>
      <c r="G23" s="22"/>
    </row>
    <row r="24" ht="18" customHeight="1" spans="1:7">
      <c r="A24" s="29" t="s">
        <v>92</v>
      </c>
      <c r="B24" s="128" t="s">
        <v>93</v>
      </c>
      <c r="C24" s="22">
        <v>298043.8</v>
      </c>
      <c r="D24" s="22">
        <v>298043.8</v>
      </c>
      <c r="E24" s="22">
        <v>298043.8</v>
      </c>
      <c r="F24" s="22"/>
      <c r="G24" s="22"/>
    </row>
    <row r="25" ht="18" customHeight="1" spans="1:7">
      <c r="A25" s="29" t="s">
        <v>94</v>
      </c>
      <c r="B25" s="129" t="s">
        <v>95</v>
      </c>
      <c r="C25" s="22">
        <v>298043.8</v>
      </c>
      <c r="D25" s="22">
        <v>298043.8</v>
      </c>
      <c r="E25" s="22">
        <v>298043.8</v>
      </c>
      <c r="F25" s="22"/>
      <c r="G25" s="22"/>
    </row>
    <row r="26" ht="18" customHeight="1" spans="1:7">
      <c r="A26" s="130" t="s">
        <v>96</v>
      </c>
      <c r="B26" s="131" t="s">
        <v>96</v>
      </c>
      <c r="C26" s="22">
        <v>6922525.65</v>
      </c>
      <c r="D26" s="22">
        <v>4412625.65</v>
      </c>
      <c r="E26" s="22">
        <v>3508829.86</v>
      </c>
      <c r="F26" s="22">
        <v>903795.79</v>
      </c>
      <c r="G26" s="22">
        <v>2509900</v>
      </c>
    </row>
  </sheetData>
  <mergeCells count="7">
    <mergeCell ref="A2:G2"/>
    <mergeCell ref="A3:E3"/>
    <mergeCell ref="A4:B4"/>
    <mergeCell ref="D4:F4"/>
    <mergeCell ref="A26:B26"/>
    <mergeCell ref="C4:C5"/>
    <mergeCell ref="G4:G5"/>
  </mergeCells>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1" sqref="A1"/>
    </sheetView>
  </sheetViews>
  <sheetFormatPr defaultColWidth="9.14166666666667" defaultRowHeight="14.25" customHeight="1" outlineLevelRow="6" outlineLevelCol="5"/>
  <cols>
    <col min="1" max="1" width="27.425" customWidth="1"/>
    <col min="2" max="6" width="31.175" customWidth="1"/>
  </cols>
  <sheetData>
    <row r="1" ht="12" customHeight="1" spans="1:6">
      <c r="A1" s="116"/>
      <c r="B1" s="116"/>
      <c r="C1" s="60"/>
      <c r="F1" s="59" t="s">
        <v>119</v>
      </c>
    </row>
    <row r="2" ht="25.5" customHeight="1" spans="1:6">
      <c r="A2" s="117" t="s">
        <v>120</v>
      </c>
      <c r="B2" s="117"/>
      <c r="C2" s="117"/>
      <c r="D2" s="117"/>
      <c r="E2" s="117"/>
      <c r="F2" s="117"/>
    </row>
    <row r="3" ht="15.75" customHeight="1" spans="1:6">
      <c r="A3" s="4" t="str">
        <f>"单位名称："&amp;"台湾民主自治同盟云南省委员会"</f>
        <v>单位名称：台湾民主自治同盟云南省委员会</v>
      </c>
      <c r="B3" s="116"/>
      <c r="C3" s="60"/>
      <c r="F3" s="59" t="s">
        <v>121</v>
      </c>
    </row>
    <row r="4" ht="19.5" customHeight="1" spans="1:6">
      <c r="A4" s="9" t="s">
        <v>122</v>
      </c>
      <c r="B4" s="15" t="s">
        <v>123</v>
      </c>
      <c r="C4" s="10" t="s">
        <v>124</v>
      </c>
      <c r="D4" s="11"/>
      <c r="E4" s="12"/>
      <c r="F4" s="15" t="s">
        <v>125</v>
      </c>
    </row>
    <row r="5" ht="19.5" customHeight="1" spans="1:6">
      <c r="A5" s="17"/>
      <c r="B5" s="18"/>
      <c r="C5" s="61" t="s">
        <v>32</v>
      </c>
      <c r="D5" s="61" t="s">
        <v>126</v>
      </c>
      <c r="E5" s="61" t="s">
        <v>127</v>
      </c>
      <c r="F5" s="18"/>
    </row>
    <row r="6" ht="18.75" customHeight="1" spans="1:6">
      <c r="A6" s="118">
        <v>1</v>
      </c>
      <c r="B6" s="118">
        <v>2</v>
      </c>
      <c r="C6" s="119">
        <v>3</v>
      </c>
      <c r="D6" s="118">
        <v>4</v>
      </c>
      <c r="E6" s="118">
        <v>5</v>
      </c>
      <c r="F6" s="118">
        <v>6</v>
      </c>
    </row>
    <row r="7" ht="18.75" customHeight="1" spans="1:6">
      <c r="A7" s="120">
        <v>186876.97</v>
      </c>
      <c r="B7" s="120">
        <v>126100</v>
      </c>
      <c r="C7" s="121">
        <v>46776.97</v>
      </c>
      <c r="D7" s="120"/>
      <c r="E7" s="120">
        <v>46776.97</v>
      </c>
      <c r="F7" s="120">
        <v>14000</v>
      </c>
    </row>
  </sheetData>
  <mergeCells count="6">
    <mergeCell ref="A2:F2"/>
    <mergeCell ref="A3:D3"/>
    <mergeCell ref="C4:E4"/>
    <mergeCell ref="A4:A5"/>
    <mergeCell ref="B4:B5"/>
    <mergeCell ref="F4:F5"/>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0"/>
  <sheetViews>
    <sheetView showZeros="0" topLeftCell="C25" workbookViewId="0">
      <selection activeCell="A1" sqref="A1"/>
    </sheetView>
  </sheetViews>
  <sheetFormatPr defaultColWidth="9.14166666666667" defaultRowHeight="14.25" customHeight="1"/>
  <cols>
    <col min="1" max="1" width="28.7" customWidth="1"/>
    <col min="2" max="3" width="23.85" customWidth="1"/>
    <col min="4" max="4" width="14.6" customWidth="1"/>
    <col min="5" max="5" width="18.4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333333333333" customWidth="1"/>
  </cols>
  <sheetData>
    <row r="1" ht="13.5" customHeight="1" spans="4:23">
      <c r="D1" s="1"/>
      <c r="E1" s="1"/>
      <c r="F1" s="1"/>
      <c r="G1" s="1"/>
      <c r="U1" s="112"/>
      <c r="W1" s="55" t="s">
        <v>128</v>
      </c>
    </row>
    <row r="2" ht="27.75" customHeight="1" spans="1:23">
      <c r="A2" s="27" t="s">
        <v>129</v>
      </c>
      <c r="B2" s="27"/>
      <c r="C2" s="27"/>
      <c r="D2" s="27"/>
      <c r="E2" s="27"/>
      <c r="F2" s="27"/>
      <c r="G2" s="27"/>
      <c r="H2" s="27"/>
      <c r="I2" s="27"/>
      <c r="J2" s="27"/>
      <c r="K2" s="27"/>
      <c r="L2" s="27"/>
      <c r="M2" s="27"/>
      <c r="N2" s="27"/>
      <c r="O2" s="27"/>
      <c r="P2" s="27"/>
      <c r="Q2" s="27"/>
      <c r="R2" s="27"/>
      <c r="S2" s="27"/>
      <c r="T2" s="27"/>
      <c r="U2" s="27"/>
      <c r="V2" s="27"/>
      <c r="W2" s="27"/>
    </row>
    <row r="3" ht="13.5" customHeight="1" spans="1:23">
      <c r="A3" s="4" t="str">
        <f>"单位名称："&amp;"台湾民主自治同盟云南省委员会"</f>
        <v>单位名称：台湾民主自治同盟云南省委员会</v>
      </c>
      <c r="B3" s="5"/>
      <c r="C3" s="5"/>
      <c r="D3" s="5"/>
      <c r="E3" s="5"/>
      <c r="F3" s="5"/>
      <c r="G3" s="5"/>
      <c r="H3" s="6"/>
      <c r="I3" s="6"/>
      <c r="J3" s="6"/>
      <c r="K3" s="6"/>
      <c r="L3" s="6"/>
      <c r="M3" s="6"/>
      <c r="N3" s="6"/>
      <c r="O3" s="6"/>
      <c r="P3" s="6"/>
      <c r="Q3" s="6"/>
      <c r="U3" s="112"/>
      <c r="W3" s="103" t="s">
        <v>121</v>
      </c>
    </row>
    <row r="4" ht="21.75" customHeight="1" spans="1:23">
      <c r="A4" s="8" t="s">
        <v>130</v>
      </c>
      <c r="B4" s="8" t="s">
        <v>131</v>
      </c>
      <c r="C4" s="8" t="s">
        <v>132</v>
      </c>
      <c r="D4" s="9" t="s">
        <v>133</v>
      </c>
      <c r="E4" s="9" t="s">
        <v>134</v>
      </c>
      <c r="F4" s="9" t="s">
        <v>135</v>
      </c>
      <c r="G4" s="9" t="s">
        <v>136</v>
      </c>
      <c r="H4" s="61" t="s">
        <v>137</v>
      </c>
      <c r="I4" s="61"/>
      <c r="J4" s="61"/>
      <c r="K4" s="61"/>
      <c r="L4" s="109"/>
      <c r="M4" s="109"/>
      <c r="N4" s="109"/>
      <c r="O4" s="109"/>
      <c r="P4" s="109"/>
      <c r="Q4" s="46"/>
      <c r="R4" s="61"/>
      <c r="S4" s="61"/>
      <c r="T4" s="61"/>
      <c r="U4" s="61"/>
      <c r="V4" s="61"/>
      <c r="W4" s="61"/>
    </row>
    <row r="5" ht="21.75" customHeight="1" spans="1:23">
      <c r="A5" s="13"/>
      <c r="B5" s="13"/>
      <c r="C5" s="13"/>
      <c r="D5" s="14"/>
      <c r="E5" s="14"/>
      <c r="F5" s="14"/>
      <c r="G5" s="14"/>
      <c r="H5" s="61" t="s">
        <v>30</v>
      </c>
      <c r="I5" s="46" t="s">
        <v>33</v>
      </c>
      <c r="J5" s="46"/>
      <c r="K5" s="46"/>
      <c r="L5" s="109"/>
      <c r="M5" s="109"/>
      <c r="N5" s="109" t="s">
        <v>138</v>
      </c>
      <c r="O5" s="109"/>
      <c r="P5" s="109"/>
      <c r="Q5" s="46" t="s">
        <v>36</v>
      </c>
      <c r="R5" s="61" t="s">
        <v>51</v>
      </c>
      <c r="S5" s="46"/>
      <c r="T5" s="46"/>
      <c r="U5" s="46"/>
      <c r="V5" s="46"/>
      <c r="W5" s="46"/>
    </row>
    <row r="6" ht="15" customHeight="1" spans="1:23">
      <c r="A6" s="16"/>
      <c r="B6" s="16"/>
      <c r="C6" s="16"/>
      <c r="D6" s="17"/>
      <c r="E6" s="17"/>
      <c r="F6" s="17"/>
      <c r="G6" s="17"/>
      <c r="H6" s="61"/>
      <c r="I6" s="46" t="s">
        <v>139</v>
      </c>
      <c r="J6" s="46" t="s">
        <v>140</v>
      </c>
      <c r="K6" s="46" t="s">
        <v>141</v>
      </c>
      <c r="L6" s="115" t="s">
        <v>142</v>
      </c>
      <c r="M6" s="115" t="s">
        <v>143</v>
      </c>
      <c r="N6" s="115" t="s">
        <v>33</v>
      </c>
      <c r="O6" s="115" t="s">
        <v>34</v>
      </c>
      <c r="P6" s="115" t="s">
        <v>35</v>
      </c>
      <c r="Q6" s="46"/>
      <c r="R6" s="46" t="s">
        <v>32</v>
      </c>
      <c r="S6" s="46" t="s">
        <v>43</v>
      </c>
      <c r="T6" s="46" t="s">
        <v>144</v>
      </c>
      <c r="U6" s="46" t="s">
        <v>39</v>
      </c>
      <c r="V6" s="46" t="s">
        <v>40</v>
      </c>
      <c r="W6" s="46" t="s">
        <v>41</v>
      </c>
    </row>
    <row r="7" ht="27.75" customHeight="1" spans="1:23">
      <c r="A7" s="16"/>
      <c r="B7" s="16"/>
      <c r="C7" s="16"/>
      <c r="D7" s="17"/>
      <c r="E7" s="17"/>
      <c r="F7" s="17"/>
      <c r="G7" s="17"/>
      <c r="H7" s="61"/>
      <c r="I7" s="46"/>
      <c r="J7" s="46"/>
      <c r="K7" s="46"/>
      <c r="L7" s="115"/>
      <c r="M7" s="115"/>
      <c r="N7" s="115"/>
      <c r="O7" s="115"/>
      <c r="P7" s="115"/>
      <c r="Q7" s="46"/>
      <c r="R7" s="46"/>
      <c r="S7" s="46"/>
      <c r="T7" s="46"/>
      <c r="U7" s="46"/>
      <c r="V7" s="46"/>
      <c r="W7" s="46"/>
    </row>
    <row r="8" ht="15" customHeight="1" spans="1:23">
      <c r="A8" s="113">
        <v>1</v>
      </c>
      <c r="B8" s="113">
        <v>2</v>
      </c>
      <c r="C8" s="113">
        <v>3</v>
      </c>
      <c r="D8" s="113">
        <v>4</v>
      </c>
      <c r="E8" s="113">
        <v>5</v>
      </c>
      <c r="F8" s="113">
        <v>6</v>
      </c>
      <c r="G8" s="113">
        <v>7</v>
      </c>
      <c r="H8" s="113">
        <v>8</v>
      </c>
      <c r="I8" s="113">
        <v>9</v>
      </c>
      <c r="J8" s="113">
        <v>10</v>
      </c>
      <c r="K8" s="113">
        <v>11</v>
      </c>
      <c r="L8" s="113">
        <v>12</v>
      </c>
      <c r="M8" s="113">
        <v>13</v>
      </c>
      <c r="N8" s="113">
        <v>14</v>
      </c>
      <c r="O8" s="113">
        <v>15</v>
      </c>
      <c r="P8" s="113">
        <v>16</v>
      </c>
      <c r="Q8" s="113">
        <v>17</v>
      </c>
      <c r="R8" s="113">
        <v>18</v>
      </c>
      <c r="S8" s="113">
        <v>19</v>
      </c>
      <c r="T8" s="113">
        <v>20</v>
      </c>
      <c r="U8" s="113">
        <v>21</v>
      </c>
      <c r="V8" s="113">
        <v>22</v>
      </c>
      <c r="W8" s="113">
        <v>23</v>
      </c>
    </row>
    <row r="9" ht="18.75" customHeight="1" spans="1:23">
      <c r="A9" s="23" t="s">
        <v>45</v>
      </c>
      <c r="B9" s="108"/>
      <c r="C9" s="23"/>
      <c r="D9" s="23"/>
      <c r="E9" s="23"/>
      <c r="F9" s="23"/>
      <c r="G9" s="23"/>
      <c r="H9" s="22">
        <v>4412625.65</v>
      </c>
      <c r="I9" s="22">
        <v>4412625.65</v>
      </c>
      <c r="J9" s="22">
        <v>1064183.31</v>
      </c>
      <c r="K9" s="22"/>
      <c r="L9" s="22">
        <v>3348442.34</v>
      </c>
      <c r="M9" s="22"/>
      <c r="N9" s="22"/>
      <c r="O9" s="22"/>
      <c r="P9" s="22"/>
      <c r="Q9" s="22"/>
      <c r="R9" s="22"/>
      <c r="S9" s="22"/>
      <c r="T9" s="22"/>
      <c r="U9" s="22"/>
      <c r="V9" s="22"/>
      <c r="W9" s="22"/>
    </row>
    <row r="10" ht="31.4" customHeight="1" spans="1:23">
      <c r="A10" s="114" t="s">
        <v>45</v>
      </c>
      <c r="B10" s="108" t="s">
        <v>145</v>
      </c>
      <c r="C10" s="23" t="s">
        <v>146</v>
      </c>
      <c r="D10" s="23" t="s">
        <v>63</v>
      </c>
      <c r="E10" s="23" t="s">
        <v>64</v>
      </c>
      <c r="F10" s="23" t="s">
        <v>147</v>
      </c>
      <c r="G10" s="23" t="s">
        <v>148</v>
      </c>
      <c r="H10" s="22">
        <v>909594</v>
      </c>
      <c r="I10" s="22">
        <v>909594</v>
      </c>
      <c r="J10" s="22">
        <v>227398.5</v>
      </c>
      <c r="K10" s="22"/>
      <c r="L10" s="22">
        <v>682195.5</v>
      </c>
      <c r="M10" s="22"/>
      <c r="N10" s="22"/>
      <c r="O10" s="22"/>
      <c r="P10" s="22"/>
      <c r="Q10" s="22"/>
      <c r="R10" s="22"/>
      <c r="S10" s="22"/>
      <c r="T10" s="22"/>
      <c r="U10" s="22"/>
      <c r="V10" s="22"/>
      <c r="W10" s="22"/>
    </row>
    <row r="11" ht="31.4" customHeight="1" spans="1:23">
      <c r="A11" s="114" t="s">
        <v>45</v>
      </c>
      <c r="B11" s="108" t="s">
        <v>145</v>
      </c>
      <c r="C11" s="23" t="s">
        <v>146</v>
      </c>
      <c r="D11" s="23" t="s">
        <v>63</v>
      </c>
      <c r="E11" s="23" t="s">
        <v>64</v>
      </c>
      <c r="F11" s="23" t="s">
        <v>149</v>
      </c>
      <c r="G11" s="23" t="s">
        <v>150</v>
      </c>
      <c r="H11" s="22">
        <v>926024.4</v>
      </c>
      <c r="I11" s="22">
        <v>926024.4</v>
      </c>
      <c r="J11" s="22">
        <v>231506.1</v>
      </c>
      <c r="K11" s="22"/>
      <c r="L11" s="22">
        <v>694518.3</v>
      </c>
      <c r="M11" s="22"/>
      <c r="N11" s="22"/>
      <c r="O11" s="22"/>
      <c r="P11" s="22"/>
      <c r="Q11" s="22"/>
      <c r="R11" s="22"/>
      <c r="S11" s="22"/>
      <c r="T11" s="22"/>
      <c r="U11" s="22"/>
      <c r="V11" s="22"/>
      <c r="W11" s="22"/>
    </row>
    <row r="12" ht="31.4" customHeight="1" spans="1:23">
      <c r="A12" s="114" t="s">
        <v>45</v>
      </c>
      <c r="B12" s="108" t="s">
        <v>145</v>
      </c>
      <c r="C12" s="23" t="s">
        <v>146</v>
      </c>
      <c r="D12" s="23" t="s">
        <v>63</v>
      </c>
      <c r="E12" s="23" t="s">
        <v>64</v>
      </c>
      <c r="F12" s="23" t="s">
        <v>151</v>
      </c>
      <c r="G12" s="23" t="s">
        <v>152</v>
      </c>
      <c r="H12" s="22">
        <v>80299.5</v>
      </c>
      <c r="I12" s="22">
        <v>80299.5</v>
      </c>
      <c r="J12" s="22">
        <v>20074.88</v>
      </c>
      <c r="K12" s="22"/>
      <c r="L12" s="22">
        <v>60224.62</v>
      </c>
      <c r="M12" s="22"/>
      <c r="N12" s="22"/>
      <c r="O12" s="22"/>
      <c r="P12" s="22"/>
      <c r="Q12" s="22"/>
      <c r="R12" s="22"/>
      <c r="S12" s="22"/>
      <c r="T12" s="22"/>
      <c r="U12" s="22"/>
      <c r="V12" s="22"/>
      <c r="W12" s="22"/>
    </row>
    <row r="13" ht="31.4" customHeight="1" spans="1:23">
      <c r="A13" s="114" t="s">
        <v>45</v>
      </c>
      <c r="B13" s="108" t="s">
        <v>153</v>
      </c>
      <c r="C13" s="23" t="s">
        <v>154</v>
      </c>
      <c r="D13" s="23" t="s">
        <v>75</v>
      </c>
      <c r="E13" s="23" t="s">
        <v>76</v>
      </c>
      <c r="F13" s="23" t="s">
        <v>155</v>
      </c>
      <c r="G13" s="23" t="s">
        <v>156</v>
      </c>
      <c r="H13" s="22">
        <v>349846.22</v>
      </c>
      <c r="I13" s="22">
        <v>349846.22</v>
      </c>
      <c r="J13" s="22">
        <v>87461.56</v>
      </c>
      <c r="K13" s="22"/>
      <c r="L13" s="22">
        <v>262384.66</v>
      </c>
      <c r="M13" s="22"/>
      <c r="N13" s="22"/>
      <c r="O13" s="22"/>
      <c r="P13" s="22"/>
      <c r="Q13" s="22"/>
      <c r="R13" s="22"/>
      <c r="S13" s="22"/>
      <c r="T13" s="22"/>
      <c r="U13" s="22"/>
      <c r="V13" s="22"/>
      <c r="W13" s="22"/>
    </row>
    <row r="14" ht="31.4" customHeight="1" spans="1:23">
      <c r="A14" s="114" t="s">
        <v>45</v>
      </c>
      <c r="B14" s="108" t="s">
        <v>153</v>
      </c>
      <c r="C14" s="23" t="s">
        <v>154</v>
      </c>
      <c r="D14" s="23" t="s">
        <v>79</v>
      </c>
      <c r="E14" s="23" t="s">
        <v>78</v>
      </c>
      <c r="F14" s="23" t="s">
        <v>157</v>
      </c>
      <c r="G14" s="23" t="s">
        <v>158</v>
      </c>
      <c r="H14" s="22">
        <v>3439.67</v>
      </c>
      <c r="I14" s="22">
        <v>3439.67</v>
      </c>
      <c r="J14" s="22">
        <v>859.92</v>
      </c>
      <c r="K14" s="22"/>
      <c r="L14" s="22">
        <v>2579.75</v>
      </c>
      <c r="M14" s="22"/>
      <c r="N14" s="22"/>
      <c r="O14" s="22"/>
      <c r="P14" s="22"/>
      <c r="Q14" s="22"/>
      <c r="R14" s="22"/>
      <c r="S14" s="22"/>
      <c r="T14" s="22"/>
      <c r="U14" s="22"/>
      <c r="V14" s="22"/>
      <c r="W14" s="22"/>
    </row>
    <row r="15" ht="31.4" customHeight="1" spans="1:23">
      <c r="A15" s="114" t="s">
        <v>45</v>
      </c>
      <c r="B15" s="108" t="s">
        <v>153</v>
      </c>
      <c r="C15" s="23" t="s">
        <v>154</v>
      </c>
      <c r="D15" s="23" t="s">
        <v>84</v>
      </c>
      <c r="E15" s="23" t="s">
        <v>85</v>
      </c>
      <c r="F15" s="23" t="s">
        <v>159</v>
      </c>
      <c r="G15" s="23" t="s">
        <v>160</v>
      </c>
      <c r="H15" s="22">
        <v>218653.89</v>
      </c>
      <c r="I15" s="22">
        <v>218653.89</v>
      </c>
      <c r="J15" s="22">
        <v>54663.47</v>
      </c>
      <c r="K15" s="22"/>
      <c r="L15" s="22">
        <v>163990.42</v>
      </c>
      <c r="M15" s="22"/>
      <c r="N15" s="22"/>
      <c r="O15" s="22"/>
      <c r="P15" s="22"/>
      <c r="Q15" s="22"/>
      <c r="R15" s="22"/>
      <c r="S15" s="22"/>
      <c r="T15" s="22"/>
      <c r="U15" s="22"/>
      <c r="V15" s="22"/>
      <c r="W15" s="22"/>
    </row>
    <row r="16" ht="31.4" customHeight="1" spans="1:23">
      <c r="A16" s="114" t="s">
        <v>45</v>
      </c>
      <c r="B16" s="108" t="s">
        <v>153</v>
      </c>
      <c r="C16" s="23" t="s">
        <v>154</v>
      </c>
      <c r="D16" s="23" t="s">
        <v>84</v>
      </c>
      <c r="E16" s="23" t="s">
        <v>85</v>
      </c>
      <c r="F16" s="23" t="s">
        <v>161</v>
      </c>
      <c r="G16" s="23" t="s">
        <v>162</v>
      </c>
      <c r="H16" s="22">
        <v>118230</v>
      </c>
      <c r="I16" s="22">
        <v>118230</v>
      </c>
      <c r="J16" s="22">
        <v>29557.5</v>
      </c>
      <c r="K16" s="22"/>
      <c r="L16" s="22">
        <v>88672.5</v>
      </c>
      <c r="M16" s="22"/>
      <c r="N16" s="22"/>
      <c r="O16" s="22"/>
      <c r="P16" s="22"/>
      <c r="Q16" s="22"/>
      <c r="R16" s="22"/>
      <c r="S16" s="22"/>
      <c r="T16" s="22"/>
      <c r="U16" s="22"/>
      <c r="V16" s="22"/>
      <c r="W16" s="22"/>
    </row>
    <row r="17" ht="31.4" customHeight="1" spans="1:23">
      <c r="A17" s="114" t="s">
        <v>45</v>
      </c>
      <c r="B17" s="108" t="s">
        <v>153</v>
      </c>
      <c r="C17" s="23" t="s">
        <v>154</v>
      </c>
      <c r="D17" s="23" t="s">
        <v>86</v>
      </c>
      <c r="E17" s="23" t="s">
        <v>87</v>
      </c>
      <c r="F17" s="23" t="s">
        <v>163</v>
      </c>
      <c r="G17" s="23" t="s">
        <v>164</v>
      </c>
      <c r="H17" s="22">
        <v>131032.88</v>
      </c>
      <c r="I17" s="22">
        <v>131032.88</v>
      </c>
      <c r="J17" s="22">
        <v>32758.22</v>
      </c>
      <c r="K17" s="22"/>
      <c r="L17" s="22">
        <v>98274.66</v>
      </c>
      <c r="M17" s="22"/>
      <c r="N17" s="22"/>
      <c r="O17" s="22"/>
      <c r="P17" s="22"/>
      <c r="Q17" s="22"/>
      <c r="R17" s="22"/>
      <c r="S17" s="22"/>
      <c r="T17" s="22"/>
      <c r="U17" s="22"/>
      <c r="V17" s="22"/>
      <c r="W17" s="22"/>
    </row>
    <row r="18" ht="31.4" customHeight="1" spans="1:23">
      <c r="A18" s="114" t="s">
        <v>45</v>
      </c>
      <c r="B18" s="108" t="s">
        <v>153</v>
      </c>
      <c r="C18" s="23" t="s">
        <v>154</v>
      </c>
      <c r="D18" s="23" t="s">
        <v>88</v>
      </c>
      <c r="E18" s="23" t="s">
        <v>89</v>
      </c>
      <c r="F18" s="23" t="s">
        <v>157</v>
      </c>
      <c r="G18" s="23" t="s">
        <v>158</v>
      </c>
      <c r="H18" s="22">
        <v>6961.5</v>
      </c>
      <c r="I18" s="22">
        <v>6961.5</v>
      </c>
      <c r="J18" s="22">
        <v>6961.5</v>
      </c>
      <c r="K18" s="22"/>
      <c r="L18" s="22"/>
      <c r="M18" s="22"/>
      <c r="N18" s="22"/>
      <c r="O18" s="22"/>
      <c r="P18" s="22"/>
      <c r="Q18" s="22"/>
      <c r="R18" s="22"/>
      <c r="S18" s="22"/>
      <c r="T18" s="22"/>
      <c r="U18" s="22"/>
      <c r="V18" s="22"/>
      <c r="W18" s="22"/>
    </row>
    <row r="19" ht="31.4" customHeight="1" spans="1:23">
      <c r="A19" s="114" t="s">
        <v>45</v>
      </c>
      <c r="B19" s="108" t="s">
        <v>165</v>
      </c>
      <c r="C19" s="23" t="s">
        <v>95</v>
      </c>
      <c r="D19" s="23" t="s">
        <v>94</v>
      </c>
      <c r="E19" s="23" t="s">
        <v>95</v>
      </c>
      <c r="F19" s="23" t="s">
        <v>166</v>
      </c>
      <c r="G19" s="23" t="s">
        <v>95</v>
      </c>
      <c r="H19" s="22">
        <v>298043.8</v>
      </c>
      <c r="I19" s="22">
        <v>298043.8</v>
      </c>
      <c r="J19" s="22">
        <v>74510.95</v>
      </c>
      <c r="K19" s="22"/>
      <c r="L19" s="22">
        <v>223532.85</v>
      </c>
      <c r="M19" s="22"/>
      <c r="N19" s="22"/>
      <c r="O19" s="22"/>
      <c r="P19" s="22"/>
      <c r="Q19" s="22"/>
      <c r="R19" s="22"/>
      <c r="S19" s="22"/>
      <c r="T19" s="22"/>
      <c r="U19" s="22"/>
      <c r="V19" s="22"/>
      <c r="W19" s="22"/>
    </row>
    <row r="20" ht="31.4" customHeight="1" spans="1:23">
      <c r="A20" s="114" t="s">
        <v>45</v>
      </c>
      <c r="B20" s="108" t="s">
        <v>167</v>
      </c>
      <c r="C20" s="23" t="s">
        <v>168</v>
      </c>
      <c r="D20" s="23" t="s">
        <v>63</v>
      </c>
      <c r="E20" s="23" t="s">
        <v>64</v>
      </c>
      <c r="F20" s="23" t="s">
        <v>169</v>
      </c>
      <c r="G20" s="23" t="s">
        <v>170</v>
      </c>
      <c r="H20" s="22">
        <v>46776.97</v>
      </c>
      <c r="I20" s="22">
        <v>46776.97</v>
      </c>
      <c r="J20" s="22"/>
      <c r="K20" s="22"/>
      <c r="L20" s="22">
        <v>46776.97</v>
      </c>
      <c r="M20" s="22"/>
      <c r="N20" s="22"/>
      <c r="O20" s="22"/>
      <c r="P20" s="22"/>
      <c r="Q20" s="22"/>
      <c r="R20" s="22"/>
      <c r="S20" s="22"/>
      <c r="T20" s="22"/>
      <c r="U20" s="22"/>
      <c r="V20" s="22"/>
      <c r="W20" s="22"/>
    </row>
    <row r="21" ht="31.4" customHeight="1" spans="1:23">
      <c r="A21" s="114" t="s">
        <v>45</v>
      </c>
      <c r="B21" s="108" t="s">
        <v>171</v>
      </c>
      <c r="C21" s="23" t="s">
        <v>125</v>
      </c>
      <c r="D21" s="23" t="s">
        <v>63</v>
      </c>
      <c r="E21" s="23" t="s">
        <v>64</v>
      </c>
      <c r="F21" s="23" t="s">
        <v>172</v>
      </c>
      <c r="G21" s="23" t="s">
        <v>125</v>
      </c>
      <c r="H21" s="22">
        <v>14000</v>
      </c>
      <c r="I21" s="22">
        <v>14000</v>
      </c>
      <c r="J21" s="22">
        <v>3500</v>
      </c>
      <c r="K21" s="22"/>
      <c r="L21" s="22">
        <v>10500</v>
      </c>
      <c r="M21" s="22"/>
      <c r="N21" s="22"/>
      <c r="O21" s="22"/>
      <c r="P21" s="22"/>
      <c r="Q21" s="22"/>
      <c r="R21" s="22"/>
      <c r="S21" s="22"/>
      <c r="T21" s="22"/>
      <c r="U21" s="22"/>
      <c r="V21" s="22"/>
      <c r="W21" s="22"/>
    </row>
    <row r="22" ht="31.4" customHeight="1" spans="1:23">
      <c r="A22" s="114" t="s">
        <v>45</v>
      </c>
      <c r="B22" s="108" t="s">
        <v>173</v>
      </c>
      <c r="C22" s="23" t="s">
        <v>174</v>
      </c>
      <c r="D22" s="23" t="s">
        <v>63</v>
      </c>
      <c r="E22" s="23" t="s">
        <v>64</v>
      </c>
      <c r="F22" s="23" t="s">
        <v>175</v>
      </c>
      <c r="G22" s="23" t="s">
        <v>176</v>
      </c>
      <c r="H22" s="22">
        <v>168210</v>
      </c>
      <c r="I22" s="22">
        <v>168210</v>
      </c>
      <c r="J22" s="22">
        <v>42052.5</v>
      </c>
      <c r="K22" s="22"/>
      <c r="L22" s="22">
        <v>126157.5</v>
      </c>
      <c r="M22" s="22"/>
      <c r="N22" s="22"/>
      <c r="O22" s="22"/>
      <c r="P22" s="22"/>
      <c r="Q22" s="22"/>
      <c r="R22" s="22"/>
      <c r="S22" s="22"/>
      <c r="T22" s="22"/>
      <c r="U22" s="22"/>
      <c r="V22" s="22"/>
      <c r="W22" s="22"/>
    </row>
    <row r="23" ht="31.4" customHeight="1" spans="1:23">
      <c r="A23" s="114" t="s">
        <v>45</v>
      </c>
      <c r="B23" s="108" t="s">
        <v>177</v>
      </c>
      <c r="C23" s="23" t="s">
        <v>178</v>
      </c>
      <c r="D23" s="23" t="s">
        <v>63</v>
      </c>
      <c r="E23" s="23" t="s">
        <v>64</v>
      </c>
      <c r="F23" s="23" t="s">
        <v>179</v>
      </c>
      <c r="G23" s="23" t="s">
        <v>178</v>
      </c>
      <c r="H23" s="22">
        <v>45297.56</v>
      </c>
      <c r="I23" s="22">
        <v>45297.56</v>
      </c>
      <c r="J23" s="22">
        <v>11324.39</v>
      </c>
      <c r="K23" s="22"/>
      <c r="L23" s="22">
        <v>33973.17</v>
      </c>
      <c r="M23" s="22"/>
      <c r="N23" s="22"/>
      <c r="O23" s="22"/>
      <c r="P23" s="22"/>
      <c r="Q23" s="22"/>
      <c r="R23" s="22"/>
      <c r="S23" s="22"/>
      <c r="T23" s="22"/>
      <c r="U23" s="22"/>
      <c r="V23" s="22"/>
      <c r="W23" s="22"/>
    </row>
    <row r="24" ht="31.4" customHeight="1" spans="1:23">
      <c r="A24" s="114" t="s">
        <v>45</v>
      </c>
      <c r="B24" s="108" t="s">
        <v>180</v>
      </c>
      <c r="C24" s="23" t="s">
        <v>181</v>
      </c>
      <c r="D24" s="23" t="s">
        <v>63</v>
      </c>
      <c r="E24" s="23" t="s">
        <v>64</v>
      </c>
      <c r="F24" s="23" t="s">
        <v>182</v>
      </c>
      <c r="G24" s="23" t="s">
        <v>183</v>
      </c>
      <c r="H24" s="22">
        <v>130000</v>
      </c>
      <c r="I24" s="22">
        <v>130000</v>
      </c>
      <c r="J24" s="22"/>
      <c r="K24" s="22"/>
      <c r="L24" s="22">
        <v>130000</v>
      </c>
      <c r="M24" s="22"/>
      <c r="N24" s="22"/>
      <c r="O24" s="22"/>
      <c r="P24" s="22"/>
      <c r="Q24" s="22"/>
      <c r="R24" s="22"/>
      <c r="S24" s="22"/>
      <c r="T24" s="22"/>
      <c r="U24" s="22"/>
      <c r="V24" s="22"/>
      <c r="W24" s="22"/>
    </row>
    <row r="25" ht="31.4" customHeight="1" spans="1:23">
      <c r="A25" s="114" t="s">
        <v>45</v>
      </c>
      <c r="B25" s="108" t="s">
        <v>180</v>
      </c>
      <c r="C25" s="23" t="s">
        <v>181</v>
      </c>
      <c r="D25" s="23" t="s">
        <v>63</v>
      </c>
      <c r="E25" s="23" t="s">
        <v>64</v>
      </c>
      <c r="F25" s="23" t="s">
        <v>184</v>
      </c>
      <c r="G25" s="23" t="s">
        <v>185</v>
      </c>
      <c r="H25" s="22">
        <v>6000</v>
      </c>
      <c r="I25" s="22">
        <v>6000</v>
      </c>
      <c r="J25" s="22">
        <v>1500</v>
      </c>
      <c r="K25" s="22"/>
      <c r="L25" s="22">
        <v>4500</v>
      </c>
      <c r="M25" s="22"/>
      <c r="N25" s="22"/>
      <c r="O25" s="22"/>
      <c r="P25" s="22"/>
      <c r="Q25" s="22"/>
      <c r="R25" s="22"/>
      <c r="S25" s="22"/>
      <c r="T25" s="22"/>
      <c r="U25" s="22"/>
      <c r="V25" s="22"/>
      <c r="W25" s="22"/>
    </row>
    <row r="26" ht="31.4" customHeight="1" spans="1:23">
      <c r="A26" s="114" t="s">
        <v>45</v>
      </c>
      <c r="B26" s="108" t="s">
        <v>180</v>
      </c>
      <c r="C26" s="23" t="s">
        <v>181</v>
      </c>
      <c r="D26" s="23" t="s">
        <v>63</v>
      </c>
      <c r="E26" s="23" t="s">
        <v>64</v>
      </c>
      <c r="F26" s="23" t="s">
        <v>186</v>
      </c>
      <c r="G26" s="23" t="s">
        <v>187</v>
      </c>
      <c r="H26" s="22">
        <v>1000</v>
      </c>
      <c r="I26" s="22">
        <v>1000</v>
      </c>
      <c r="J26" s="22">
        <v>250</v>
      </c>
      <c r="K26" s="22"/>
      <c r="L26" s="22">
        <v>750</v>
      </c>
      <c r="M26" s="22"/>
      <c r="N26" s="22"/>
      <c r="O26" s="22"/>
      <c r="P26" s="22"/>
      <c r="Q26" s="22"/>
      <c r="R26" s="22"/>
      <c r="S26" s="22"/>
      <c r="T26" s="22"/>
      <c r="U26" s="22"/>
      <c r="V26" s="22"/>
      <c r="W26" s="22"/>
    </row>
    <row r="27" ht="31.4" customHeight="1" spans="1:23">
      <c r="A27" s="114" t="s">
        <v>45</v>
      </c>
      <c r="B27" s="108" t="s">
        <v>180</v>
      </c>
      <c r="C27" s="23" t="s">
        <v>181</v>
      </c>
      <c r="D27" s="23" t="s">
        <v>63</v>
      </c>
      <c r="E27" s="23" t="s">
        <v>64</v>
      </c>
      <c r="F27" s="23" t="s">
        <v>188</v>
      </c>
      <c r="G27" s="23" t="s">
        <v>189</v>
      </c>
      <c r="H27" s="22">
        <v>10000</v>
      </c>
      <c r="I27" s="22">
        <v>10000</v>
      </c>
      <c r="J27" s="22">
        <v>2500</v>
      </c>
      <c r="K27" s="22"/>
      <c r="L27" s="22">
        <v>7500</v>
      </c>
      <c r="M27" s="22"/>
      <c r="N27" s="22"/>
      <c r="O27" s="22"/>
      <c r="P27" s="22"/>
      <c r="Q27" s="22"/>
      <c r="R27" s="22"/>
      <c r="S27" s="22"/>
      <c r="T27" s="22"/>
      <c r="U27" s="22"/>
      <c r="V27" s="22"/>
      <c r="W27" s="22"/>
    </row>
    <row r="28" ht="31.4" customHeight="1" spans="1:23">
      <c r="A28" s="114" t="s">
        <v>45</v>
      </c>
      <c r="B28" s="108" t="s">
        <v>180</v>
      </c>
      <c r="C28" s="23" t="s">
        <v>181</v>
      </c>
      <c r="D28" s="23" t="s">
        <v>63</v>
      </c>
      <c r="E28" s="23" t="s">
        <v>64</v>
      </c>
      <c r="F28" s="23" t="s">
        <v>190</v>
      </c>
      <c r="G28" s="23" t="s">
        <v>191</v>
      </c>
      <c r="H28" s="22">
        <v>12000</v>
      </c>
      <c r="I28" s="22">
        <v>12000</v>
      </c>
      <c r="J28" s="22">
        <v>3000</v>
      </c>
      <c r="K28" s="22"/>
      <c r="L28" s="22">
        <v>9000</v>
      </c>
      <c r="M28" s="22"/>
      <c r="N28" s="22"/>
      <c r="O28" s="22"/>
      <c r="P28" s="22"/>
      <c r="Q28" s="22"/>
      <c r="R28" s="22"/>
      <c r="S28" s="22"/>
      <c r="T28" s="22"/>
      <c r="U28" s="22"/>
      <c r="V28" s="22"/>
      <c r="W28" s="22"/>
    </row>
    <row r="29" ht="31.4" customHeight="1" spans="1:23">
      <c r="A29" s="114" t="s">
        <v>45</v>
      </c>
      <c r="B29" s="108" t="s">
        <v>180</v>
      </c>
      <c r="C29" s="23" t="s">
        <v>181</v>
      </c>
      <c r="D29" s="23" t="s">
        <v>63</v>
      </c>
      <c r="E29" s="23" t="s">
        <v>64</v>
      </c>
      <c r="F29" s="23" t="s">
        <v>192</v>
      </c>
      <c r="G29" s="23" t="s">
        <v>193</v>
      </c>
      <c r="H29" s="22">
        <v>9000</v>
      </c>
      <c r="I29" s="22">
        <v>9000</v>
      </c>
      <c r="J29" s="22">
        <v>2250</v>
      </c>
      <c r="K29" s="22"/>
      <c r="L29" s="22">
        <v>6750</v>
      </c>
      <c r="M29" s="22"/>
      <c r="N29" s="22"/>
      <c r="O29" s="22"/>
      <c r="P29" s="22"/>
      <c r="Q29" s="22"/>
      <c r="R29" s="22"/>
      <c r="S29" s="22"/>
      <c r="T29" s="22"/>
      <c r="U29" s="22"/>
      <c r="V29" s="22"/>
      <c r="W29" s="22"/>
    </row>
    <row r="30" ht="31.4" customHeight="1" spans="1:23">
      <c r="A30" s="114" t="s">
        <v>45</v>
      </c>
      <c r="B30" s="108" t="s">
        <v>180</v>
      </c>
      <c r="C30" s="23" t="s">
        <v>181</v>
      </c>
      <c r="D30" s="23" t="s">
        <v>63</v>
      </c>
      <c r="E30" s="23" t="s">
        <v>64</v>
      </c>
      <c r="F30" s="23" t="s">
        <v>194</v>
      </c>
      <c r="G30" s="23" t="s">
        <v>195</v>
      </c>
      <c r="H30" s="22">
        <v>10000</v>
      </c>
      <c r="I30" s="22">
        <v>10000</v>
      </c>
      <c r="J30" s="22">
        <v>2500</v>
      </c>
      <c r="K30" s="22"/>
      <c r="L30" s="22">
        <v>7500</v>
      </c>
      <c r="M30" s="22"/>
      <c r="N30" s="22"/>
      <c r="O30" s="22"/>
      <c r="P30" s="22"/>
      <c r="Q30" s="22"/>
      <c r="R30" s="22"/>
      <c r="S30" s="22"/>
      <c r="T30" s="22"/>
      <c r="U30" s="22"/>
      <c r="V30" s="22"/>
      <c r="W30" s="22"/>
    </row>
    <row r="31" ht="31.4" customHeight="1" spans="1:23">
      <c r="A31" s="114" t="s">
        <v>45</v>
      </c>
      <c r="B31" s="108" t="s">
        <v>180</v>
      </c>
      <c r="C31" s="23" t="s">
        <v>181</v>
      </c>
      <c r="D31" s="23" t="s">
        <v>63</v>
      </c>
      <c r="E31" s="23" t="s">
        <v>64</v>
      </c>
      <c r="F31" s="23" t="s">
        <v>196</v>
      </c>
      <c r="G31" s="23" t="s">
        <v>197</v>
      </c>
      <c r="H31" s="22">
        <v>120000</v>
      </c>
      <c r="I31" s="22">
        <v>120000</v>
      </c>
      <c r="J31" s="22">
        <v>30000</v>
      </c>
      <c r="K31" s="22"/>
      <c r="L31" s="22">
        <v>90000</v>
      </c>
      <c r="M31" s="22"/>
      <c r="N31" s="22"/>
      <c r="O31" s="22"/>
      <c r="P31" s="22"/>
      <c r="Q31" s="22"/>
      <c r="R31" s="22"/>
      <c r="S31" s="22"/>
      <c r="T31" s="22"/>
      <c r="U31" s="22"/>
      <c r="V31" s="22"/>
      <c r="W31" s="22"/>
    </row>
    <row r="32" ht="31.4" customHeight="1" spans="1:23">
      <c r="A32" s="114" t="s">
        <v>45</v>
      </c>
      <c r="B32" s="108" t="s">
        <v>180</v>
      </c>
      <c r="C32" s="23" t="s">
        <v>181</v>
      </c>
      <c r="D32" s="23" t="s">
        <v>63</v>
      </c>
      <c r="E32" s="23" t="s">
        <v>64</v>
      </c>
      <c r="F32" s="23" t="s">
        <v>198</v>
      </c>
      <c r="G32" s="23" t="s">
        <v>199</v>
      </c>
      <c r="H32" s="22">
        <v>4000</v>
      </c>
      <c r="I32" s="22">
        <v>4000</v>
      </c>
      <c r="J32" s="22">
        <v>1000</v>
      </c>
      <c r="K32" s="22"/>
      <c r="L32" s="22">
        <v>3000</v>
      </c>
      <c r="M32" s="22"/>
      <c r="N32" s="22"/>
      <c r="O32" s="22"/>
      <c r="P32" s="22"/>
      <c r="Q32" s="22"/>
      <c r="R32" s="22"/>
      <c r="S32" s="22"/>
      <c r="T32" s="22"/>
      <c r="U32" s="22"/>
      <c r="V32" s="22"/>
      <c r="W32" s="22"/>
    </row>
    <row r="33" ht="31.4" customHeight="1" spans="1:23">
      <c r="A33" s="114" t="s">
        <v>45</v>
      </c>
      <c r="B33" s="108" t="s">
        <v>180</v>
      </c>
      <c r="C33" s="23" t="s">
        <v>181</v>
      </c>
      <c r="D33" s="23" t="s">
        <v>63</v>
      </c>
      <c r="E33" s="23" t="s">
        <v>64</v>
      </c>
      <c r="F33" s="23" t="s">
        <v>200</v>
      </c>
      <c r="G33" s="23" t="s">
        <v>201</v>
      </c>
      <c r="H33" s="22">
        <v>9000</v>
      </c>
      <c r="I33" s="22">
        <v>9000</v>
      </c>
      <c r="J33" s="22">
        <v>2250</v>
      </c>
      <c r="K33" s="22"/>
      <c r="L33" s="22">
        <v>6750</v>
      </c>
      <c r="M33" s="22"/>
      <c r="N33" s="22"/>
      <c r="O33" s="22"/>
      <c r="P33" s="22"/>
      <c r="Q33" s="22"/>
      <c r="R33" s="22"/>
      <c r="S33" s="22"/>
      <c r="T33" s="22"/>
      <c r="U33" s="22"/>
      <c r="V33" s="22"/>
      <c r="W33" s="22"/>
    </row>
    <row r="34" ht="31.4" customHeight="1" spans="1:23">
      <c r="A34" s="114" t="s">
        <v>45</v>
      </c>
      <c r="B34" s="108" t="s">
        <v>180</v>
      </c>
      <c r="C34" s="23" t="s">
        <v>181</v>
      </c>
      <c r="D34" s="23" t="s">
        <v>63</v>
      </c>
      <c r="E34" s="23" t="s">
        <v>64</v>
      </c>
      <c r="F34" s="23" t="s">
        <v>202</v>
      </c>
      <c r="G34" s="23" t="s">
        <v>203</v>
      </c>
      <c r="H34" s="22">
        <v>6000</v>
      </c>
      <c r="I34" s="22">
        <v>6000</v>
      </c>
      <c r="J34" s="22">
        <v>1500</v>
      </c>
      <c r="K34" s="22"/>
      <c r="L34" s="22">
        <v>4500</v>
      </c>
      <c r="M34" s="22"/>
      <c r="N34" s="22"/>
      <c r="O34" s="22"/>
      <c r="P34" s="22"/>
      <c r="Q34" s="22"/>
      <c r="R34" s="22"/>
      <c r="S34" s="22"/>
      <c r="T34" s="22"/>
      <c r="U34" s="22"/>
      <c r="V34" s="22"/>
      <c r="W34" s="22"/>
    </row>
    <row r="35" ht="31.4" customHeight="1" spans="1:23">
      <c r="A35" s="114" t="s">
        <v>45</v>
      </c>
      <c r="B35" s="108" t="s">
        <v>180</v>
      </c>
      <c r="C35" s="23" t="s">
        <v>181</v>
      </c>
      <c r="D35" s="23" t="s">
        <v>63</v>
      </c>
      <c r="E35" s="23" t="s">
        <v>64</v>
      </c>
      <c r="F35" s="23" t="s">
        <v>204</v>
      </c>
      <c r="G35" s="23" t="s">
        <v>205</v>
      </c>
      <c r="H35" s="22">
        <v>77000</v>
      </c>
      <c r="I35" s="22">
        <v>77000</v>
      </c>
      <c r="J35" s="22">
        <v>19250</v>
      </c>
      <c r="K35" s="22"/>
      <c r="L35" s="22">
        <v>57750</v>
      </c>
      <c r="M35" s="22"/>
      <c r="N35" s="22"/>
      <c r="O35" s="22"/>
      <c r="P35" s="22"/>
      <c r="Q35" s="22"/>
      <c r="R35" s="22"/>
      <c r="S35" s="22"/>
      <c r="T35" s="22"/>
      <c r="U35" s="22"/>
      <c r="V35" s="22"/>
      <c r="W35" s="22"/>
    </row>
    <row r="36" ht="31.4" customHeight="1" spans="1:23">
      <c r="A36" s="114" t="s">
        <v>45</v>
      </c>
      <c r="B36" s="108" t="s">
        <v>180</v>
      </c>
      <c r="C36" s="23" t="s">
        <v>181</v>
      </c>
      <c r="D36" s="23" t="s">
        <v>63</v>
      </c>
      <c r="E36" s="23" t="s">
        <v>64</v>
      </c>
      <c r="F36" s="23" t="s">
        <v>175</v>
      </c>
      <c r="G36" s="23" t="s">
        <v>176</v>
      </c>
      <c r="H36" s="22">
        <v>16020</v>
      </c>
      <c r="I36" s="22">
        <v>16020</v>
      </c>
      <c r="J36" s="22">
        <v>4005</v>
      </c>
      <c r="K36" s="22"/>
      <c r="L36" s="22">
        <v>12015</v>
      </c>
      <c r="M36" s="22"/>
      <c r="N36" s="22"/>
      <c r="O36" s="22"/>
      <c r="P36" s="22"/>
      <c r="Q36" s="22"/>
      <c r="R36" s="22"/>
      <c r="S36" s="22"/>
      <c r="T36" s="22"/>
      <c r="U36" s="22"/>
      <c r="V36" s="22"/>
      <c r="W36" s="22"/>
    </row>
    <row r="37" ht="31.4" customHeight="1" spans="1:23">
      <c r="A37" s="114" t="s">
        <v>45</v>
      </c>
      <c r="B37" s="108" t="s">
        <v>180</v>
      </c>
      <c r="C37" s="23" t="s">
        <v>181</v>
      </c>
      <c r="D37" s="23" t="s">
        <v>63</v>
      </c>
      <c r="E37" s="23" t="s">
        <v>64</v>
      </c>
      <c r="F37" s="23" t="s">
        <v>206</v>
      </c>
      <c r="G37" s="23" t="s">
        <v>207</v>
      </c>
      <c r="H37" s="22">
        <v>214181.26</v>
      </c>
      <c r="I37" s="22">
        <v>214181.26</v>
      </c>
      <c r="J37" s="22">
        <v>53545.32</v>
      </c>
      <c r="K37" s="22"/>
      <c r="L37" s="22">
        <v>160635.94</v>
      </c>
      <c r="M37" s="22"/>
      <c r="N37" s="22"/>
      <c r="O37" s="22"/>
      <c r="P37" s="22"/>
      <c r="Q37" s="22"/>
      <c r="R37" s="22"/>
      <c r="S37" s="22"/>
      <c r="T37" s="22"/>
      <c r="U37" s="22"/>
      <c r="V37" s="22"/>
      <c r="W37" s="22"/>
    </row>
    <row r="38" ht="31.4" customHeight="1" spans="1:23">
      <c r="A38" s="114" t="s">
        <v>45</v>
      </c>
      <c r="B38" s="108" t="s">
        <v>180</v>
      </c>
      <c r="C38" s="23" t="s">
        <v>181</v>
      </c>
      <c r="D38" s="23" t="s">
        <v>73</v>
      </c>
      <c r="E38" s="23" t="s">
        <v>74</v>
      </c>
      <c r="F38" s="23" t="s">
        <v>206</v>
      </c>
      <c r="G38" s="23" t="s">
        <v>207</v>
      </c>
      <c r="H38" s="22">
        <v>5310</v>
      </c>
      <c r="I38" s="22">
        <v>5310</v>
      </c>
      <c r="J38" s="22">
        <v>1327.5</v>
      </c>
      <c r="K38" s="22"/>
      <c r="L38" s="22">
        <v>3982.5</v>
      </c>
      <c r="M38" s="22"/>
      <c r="N38" s="22"/>
      <c r="O38" s="22"/>
      <c r="P38" s="22"/>
      <c r="Q38" s="22"/>
      <c r="R38" s="22"/>
      <c r="S38" s="22"/>
      <c r="T38" s="22"/>
      <c r="U38" s="22"/>
      <c r="V38" s="22"/>
      <c r="W38" s="22"/>
    </row>
    <row r="39" ht="31.4" customHeight="1" spans="1:23">
      <c r="A39" s="114" t="s">
        <v>45</v>
      </c>
      <c r="B39" s="108" t="s">
        <v>208</v>
      </c>
      <c r="C39" s="23" t="s">
        <v>209</v>
      </c>
      <c r="D39" s="23" t="s">
        <v>63</v>
      </c>
      <c r="E39" s="23" t="s">
        <v>64</v>
      </c>
      <c r="F39" s="23" t="s">
        <v>151</v>
      </c>
      <c r="G39" s="23" t="s">
        <v>152</v>
      </c>
      <c r="H39" s="22">
        <v>466704</v>
      </c>
      <c r="I39" s="22">
        <v>466704</v>
      </c>
      <c r="J39" s="22">
        <v>116676</v>
      </c>
      <c r="K39" s="22"/>
      <c r="L39" s="22">
        <v>350028</v>
      </c>
      <c r="M39" s="22"/>
      <c r="N39" s="22"/>
      <c r="O39" s="22"/>
      <c r="P39" s="22"/>
      <c r="Q39" s="22"/>
      <c r="R39" s="22"/>
      <c r="S39" s="22"/>
      <c r="T39" s="22"/>
      <c r="U39" s="22"/>
      <c r="V39" s="22"/>
      <c r="W39" s="22"/>
    </row>
    <row r="40" ht="18.75" customHeight="1" spans="1:23">
      <c r="A40" s="30" t="s">
        <v>96</v>
      </c>
      <c r="B40" s="31"/>
      <c r="C40" s="31"/>
      <c r="D40" s="31"/>
      <c r="E40" s="31"/>
      <c r="F40" s="31"/>
      <c r="G40" s="32"/>
      <c r="H40" s="22">
        <v>4412625.65</v>
      </c>
      <c r="I40" s="22">
        <v>4412625.65</v>
      </c>
      <c r="J40" s="22">
        <v>1064183.31</v>
      </c>
      <c r="K40" s="22"/>
      <c r="L40" s="22">
        <v>3348442.34</v>
      </c>
      <c r="M40" s="22"/>
      <c r="N40" s="22"/>
      <c r="O40" s="22"/>
      <c r="P40" s="22"/>
      <c r="Q40" s="22"/>
      <c r="R40" s="22"/>
      <c r="S40" s="22"/>
      <c r="T40" s="22"/>
      <c r="U40" s="22"/>
      <c r="V40" s="22"/>
      <c r="W40" s="22"/>
    </row>
  </sheetData>
  <mergeCells count="30">
    <mergeCell ref="A2:W2"/>
    <mergeCell ref="A3:G3"/>
    <mergeCell ref="H4:W4"/>
    <mergeCell ref="I5:M5"/>
    <mergeCell ref="N5:P5"/>
    <mergeCell ref="R5:W5"/>
    <mergeCell ref="A40:G40"/>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9"/>
  <sheetViews>
    <sheetView showZeros="0" topLeftCell="B19" workbookViewId="0">
      <selection activeCell="I22" sqref="I22"/>
    </sheetView>
  </sheetViews>
  <sheetFormatPr defaultColWidth="9.14166666666667" defaultRowHeight="14.25" customHeight="1"/>
  <cols>
    <col min="1" max="1" width="14.575" customWidth="1"/>
    <col min="2" max="2" width="21.0333333333333" customWidth="1"/>
    <col min="3" max="3" width="31.3166666666667"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ht="13.5" customHeight="1" spans="5:23">
      <c r="E1" s="1"/>
      <c r="F1" s="1"/>
      <c r="G1" s="1"/>
      <c r="H1" s="1"/>
      <c r="U1" s="112"/>
      <c r="W1" s="55" t="s">
        <v>210</v>
      </c>
    </row>
    <row r="2" ht="27.75" customHeight="1" spans="1:23">
      <c r="A2" s="27" t="s">
        <v>211</v>
      </c>
      <c r="B2" s="27"/>
      <c r="C2" s="27"/>
      <c r="D2" s="27"/>
      <c r="E2" s="27"/>
      <c r="F2" s="27"/>
      <c r="G2" s="27"/>
      <c r="H2" s="27"/>
      <c r="I2" s="27"/>
      <c r="J2" s="27"/>
      <c r="K2" s="27"/>
      <c r="L2" s="27"/>
      <c r="M2" s="27"/>
      <c r="N2" s="27"/>
      <c r="O2" s="27"/>
      <c r="P2" s="27"/>
      <c r="Q2" s="27"/>
      <c r="R2" s="27"/>
      <c r="S2" s="27"/>
      <c r="T2" s="27"/>
      <c r="U2" s="27"/>
      <c r="V2" s="27"/>
      <c r="W2" s="27"/>
    </row>
    <row r="3" ht="13.5" customHeight="1" spans="1:23">
      <c r="A3" s="4" t="str">
        <f t="shared" ref="A3:B3" si="0">"单位名称："&amp;"台湾民主自治同盟云南省委员会"</f>
        <v>单位名称：台湾民主自治同盟云南省委员会</v>
      </c>
      <c r="B3" s="107" t="str">
        <f t="shared" si="0"/>
        <v>单位名称：台湾民主自治同盟云南省委员会</v>
      </c>
      <c r="C3" s="107"/>
      <c r="D3" s="107"/>
      <c r="E3" s="107"/>
      <c r="F3" s="107"/>
      <c r="G3" s="107"/>
      <c r="H3" s="107"/>
      <c r="I3" s="107"/>
      <c r="J3" s="6"/>
      <c r="K3" s="6"/>
      <c r="L3" s="6"/>
      <c r="M3" s="6"/>
      <c r="N3" s="6"/>
      <c r="O3" s="6"/>
      <c r="P3" s="6"/>
      <c r="Q3" s="6"/>
      <c r="U3" s="112"/>
      <c r="W3" s="103" t="s">
        <v>121</v>
      </c>
    </row>
    <row r="4" ht="21.75" customHeight="1" spans="1:23">
      <c r="A4" s="8" t="s">
        <v>212</v>
      </c>
      <c r="B4" s="8" t="s">
        <v>131</v>
      </c>
      <c r="C4" s="8" t="s">
        <v>132</v>
      </c>
      <c r="D4" s="8" t="s">
        <v>213</v>
      </c>
      <c r="E4" s="9" t="s">
        <v>133</v>
      </c>
      <c r="F4" s="9" t="s">
        <v>134</v>
      </c>
      <c r="G4" s="9" t="s">
        <v>135</v>
      </c>
      <c r="H4" s="9" t="s">
        <v>136</v>
      </c>
      <c r="I4" s="61" t="s">
        <v>30</v>
      </c>
      <c r="J4" s="61" t="s">
        <v>214</v>
      </c>
      <c r="K4" s="61"/>
      <c r="L4" s="61"/>
      <c r="M4" s="61"/>
      <c r="N4" s="109" t="s">
        <v>138</v>
      </c>
      <c r="O4" s="109"/>
      <c r="P4" s="109"/>
      <c r="Q4" s="9" t="s">
        <v>36</v>
      </c>
      <c r="R4" s="10" t="s">
        <v>51</v>
      </c>
      <c r="S4" s="11"/>
      <c r="T4" s="11"/>
      <c r="U4" s="11"/>
      <c r="V4" s="11"/>
      <c r="W4" s="12"/>
    </row>
    <row r="5" ht="21.75" customHeight="1" spans="1:23">
      <c r="A5" s="13"/>
      <c r="B5" s="13"/>
      <c r="C5" s="13"/>
      <c r="D5" s="13"/>
      <c r="E5" s="14"/>
      <c r="F5" s="14"/>
      <c r="G5" s="14"/>
      <c r="H5" s="14"/>
      <c r="I5" s="61"/>
      <c r="J5" s="46" t="s">
        <v>33</v>
      </c>
      <c r="K5" s="46"/>
      <c r="L5" s="46" t="s">
        <v>34</v>
      </c>
      <c r="M5" s="46" t="s">
        <v>35</v>
      </c>
      <c r="N5" s="110" t="s">
        <v>33</v>
      </c>
      <c r="O5" s="110" t="s">
        <v>34</v>
      </c>
      <c r="P5" s="110" t="s">
        <v>35</v>
      </c>
      <c r="Q5" s="14"/>
      <c r="R5" s="9" t="s">
        <v>32</v>
      </c>
      <c r="S5" s="9" t="s">
        <v>43</v>
      </c>
      <c r="T5" s="9" t="s">
        <v>144</v>
      </c>
      <c r="U5" s="9" t="s">
        <v>39</v>
      </c>
      <c r="V5" s="9" t="s">
        <v>40</v>
      </c>
      <c r="W5" s="9" t="s">
        <v>41</v>
      </c>
    </row>
    <row r="6" ht="40.5" customHeight="1" spans="1:23">
      <c r="A6" s="16"/>
      <c r="B6" s="16"/>
      <c r="C6" s="16"/>
      <c r="D6" s="16"/>
      <c r="E6" s="17"/>
      <c r="F6" s="17"/>
      <c r="G6" s="17"/>
      <c r="H6" s="17"/>
      <c r="I6" s="61"/>
      <c r="J6" s="46" t="s">
        <v>32</v>
      </c>
      <c r="K6" s="46" t="s">
        <v>215</v>
      </c>
      <c r="L6" s="46"/>
      <c r="M6" s="46"/>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23"/>
      <c r="B8" s="108"/>
      <c r="C8" s="23" t="s">
        <v>216</v>
      </c>
      <c r="D8" s="23"/>
      <c r="E8" s="23"/>
      <c r="F8" s="23"/>
      <c r="G8" s="23"/>
      <c r="H8" s="23"/>
      <c r="I8" s="111">
        <v>121790</v>
      </c>
      <c r="J8" s="111"/>
      <c r="K8" s="111"/>
      <c r="L8" s="111"/>
      <c r="M8" s="111"/>
      <c r="N8" s="111">
        <v>121790</v>
      </c>
      <c r="O8" s="111"/>
      <c r="P8" s="111"/>
      <c r="Q8" s="111"/>
      <c r="R8" s="111"/>
      <c r="S8" s="111"/>
      <c r="T8" s="111"/>
      <c r="U8" s="91"/>
      <c r="V8" s="111"/>
      <c r="W8" s="111"/>
    </row>
    <row r="9" ht="32.9" customHeight="1" spans="1:23">
      <c r="A9" s="23" t="s">
        <v>217</v>
      </c>
      <c r="B9" s="108" t="s">
        <v>218</v>
      </c>
      <c r="C9" s="23" t="s">
        <v>216</v>
      </c>
      <c r="D9" s="23" t="s">
        <v>45</v>
      </c>
      <c r="E9" s="23" t="s">
        <v>65</v>
      </c>
      <c r="F9" s="23" t="s">
        <v>66</v>
      </c>
      <c r="G9" s="23" t="s">
        <v>196</v>
      </c>
      <c r="H9" s="23" t="s">
        <v>197</v>
      </c>
      <c r="I9" s="111">
        <v>53390</v>
      </c>
      <c r="J9" s="111"/>
      <c r="K9" s="111"/>
      <c r="L9" s="111"/>
      <c r="M9" s="111"/>
      <c r="N9" s="111">
        <v>53390</v>
      </c>
      <c r="O9" s="111"/>
      <c r="P9" s="111"/>
      <c r="Q9" s="111"/>
      <c r="R9" s="111"/>
      <c r="S9" s="111"/>
      <c r="T9" s="111"/>
      <c r="U9" s="91"/>
      <c r="V9" s="111"/>
      <c r="W9" s="111"/>
    </row>
    <row r="10" ht="32.9" customHeight="1" spans="1:23">
      <c r="A10" s="23" t="s">
        <v>217</v>
      </c>
      <c r="B10" s="108" t="s">
        <v>218</v>
      </c>
      <c r="C10" s="23" t="s">
        <v>216</v>
      </c>
      <c r="D10" s="23" t="s">
        <v>45</v>
      </c>
      <c r="E10" s="23" t="s">
        <v>65</v>
      </c>
      <c r="F10" s="23" t="s">
        <v>66</v>
      </c>
      <c r="G10" s="23" t="s">
        <v>204</v>
      </c>
      <c r="H10" s="23" t="s">
        <v>205</v>
      </c>
      <c r="I10" s="111">
        <v>56400</v>
      </c>
      <c r="J10" s="111"/>
      <c r="K10" s="111"/>
      <c r="L10" s="111"/>
      <c r="M10" s="111"/>
      <c r="N10" s="111">
        <v>56400</v>
      </c>
      <c r="O10" s="111"/>
      <c r="P10" s="111"/>
      <c r="Q10" s="111"/>
      <c r="R10" s="111"/>
      <c r="S10" s="111"/>
      <c r="T10" s="111"/>
      <c r="U10" s="91"/>
      <c r="V10" s="111"/>
      <c r="W10" s="111"/>
    </row>
    <row r="11" ht="32.9" customHeight="1" spans="1:23">
      <c r="A11" s="23" t="s">
        <v>217</v>
      </c>
      <c r="B11" s="108" t="s">
        <v>218</v>
      </c>
      <c r="C11" s="23" t="s">
        <v>216</v>
      </c>
      <c r="D11" s="23" t="s">
        <v>45</v>
      </c>
      <c r="E11" s="23" t="s">
        <v>65</v>
      </c>
      <c r="F11" s="23" t="s">
        <v>66</v>
      </c>
      <c r="G11" s="23" t="s">
        <v>219</v>
      </c>
      <c r="H11" s="23" t="s">
        <v>220</v>
      </c>
      <c r="I11" s="111">
        <v>12000</v>
      </c>
      <c r="J11" s="111"/>
      <c r="K11" s="111"/>
      <c r="L11" s="111"/>
      <c r="M11" s="111"/>
      <c r="N11" s="111">
        <v>12000</v>
      </c>
      <c r="O11" s="111"/>
      <c r="P11" s="111"/>
      <c r="Q11" s="111"/>
      <c r="R11" s="111"/>
      <c r="S11" s="111"/>
      <c r="T11" s="111"/>
      <c r="U11" s="91"/>
      <c r="V11" s="111"/>
      <c r="W11" s="111"/>
    </row>
    <row r="12" ht="32.9" customHeight="1" spans="1:23">
      <c r="A12" s="23"/>
      <c r="B12" s="23"/>
      <c r="C12" s="23" t="s">
        <v>221</v>
      </c>
      <c r="D12" s="23"/>
      <c r="E12" s="23"/>
      <c r="F12" s="23"/>
      <c r="G12" s="23"/>
      <c r="H12" s="23"/>
      <c r="I12" s="111">
        <v>300000</v>
      </c>
      <c r="J12" s="111">
        <v>300000</v>
      </c>
      <c r="K12" s="111"/>
      <c r="L12" s="111"/>
      <c r="M12" s="111"/>
      <c r="N12" s="111"/>
      <c r="O12" s="111"/>
      <c r="P12" s="111"/>
      <c r="Q12" s="111"/>
      <c r="R12" s="111"/>
      <c r="S12" s="111"/>
      <c r="T12" s="111"/>
      <c r="U12" s="91"/>
      <c r="V12" s="111"/>
      <c r="W12" s="111"/>
    </row>
    <row r="13" ht="32.9" customHeight="1" spans="1:23">
      <c r="A13" s="23" t="s">
        <v>217</v>
      </c>
      <c r="B13" s="108" t="s">
        <v>222</v>
      </c>
      <c r="C13" s="23" t="s">
        <v>221</v>
      </c>
      <c r="D13" s="23" t="s">
        <v>45</v>
      </c>
      <c r="E13" s="23" t="s">
        <v>67</v>
      </c>
      <c r="F13" s="23" t="s">
        <v>68</v>
      </c>
      <c r="G13" s="23" t="s">
        <v>196</v>
      </c>
      <c r="H13" s="23" t="s">
        <v>197</v>
      </c>
      <c r="I13" s="111">
        <v>60000</v>
      </c>
      <c r="J13" s="111">
        <v>60000</v>
      </c>
      <c r="K13" s="111"/>
      <c r="L13" s="111"/>
      <c r="M13" s="111"/>
      <c r="N13" s="111"/>
      <c r="O13" s="111"/>
      <c r="P13" s="111"/>
      <c r="Q13" s="111"/>
      <c r="R13" s="111"/>
      <c r="S13" s="111"/>
      <c r="T13" s="111"/>
      <c r="U13" s="91"/>
      <c r="V13" s="111"/>
      <c r="W13" s="111"/>
    </row>
    <row r="14" ht="32.9" customHeight="1" spans="1:23">
      <c r="A14" s="23" t="s">
        <v>217</v>
      </c>
      <c r="B14" s="108" t="s">
        <v>222</v>
      </c>
      <c r="C14" s="23" t="s">
        <v>221</v>
      </c>
      <c r="D14" s="23" t="s">
        <v>45</v>
      </c>
      <c r="E14" s="23" t="s">
        <v>67</v>
      </c>
      <c r="F14" s="23" t="s">
        <v>68</v>
      </c>
      <c r="G14" s="23" t="s">
        <v>223</v>
      </c>
      <c r="H14" s="23" t="s">
        <v>224</v>
      </c>
      <c r="I14" s="111">
        <v>240000</v>
      </c>
      <c r="J14" s="111">
        <v>240000</v>
      </c>
      <c r="K14" s="111"/>
      <c r="L14" s="111"/>
      <c r="M14" s="111"/>
      <c r="N14" s="111"/>
      <c r="O14" s="111"/>
      <c r="P14" s="111"/>
      <c r="Q14" s="111"/>
      <c r="R14" s="111"/>
      <c r="S14" s="111"/>
      <c r="T14" s="111"/>
      <c r="U14" s="91"/>
      <c r="V14" s="111"/>
      <c r="W14" s="111"/>
    </row>
    <row r="15" ht="32.9" customHeight="1" spans="1:23">
      <c r="A15" s="23"/>
      <c r="B15" s="23"/>
      <c r="C15" s="23" t="s">
        <v>225</v>
      </c>
      <c r="D15" s="23"/>
      <c r="E15" s="23"/>
      <c r="F15" s="23"/>
      <c r="G15" s="23"/>
      <c r="H15" s="23"/>
      <c r="I15" s="111">
        <v>850000</v>
      </c>
      <c r="J15" s="111">
        <v>850000</v>
      </c>
      <c r="K15" s="111">
        <v>850000</v>
      </c>
      <c r="L15" s="111"/>
      <c r="M15" s="111"/>
      <c r="N15" s="111"/>
      <c r="O15" s="111"/>
      <c r="P15" s="111"/>
      <c r="Q15" s="111"/>
      <c r="R15" s="111"/>
      <c r="S15" s="111"/>
      <c r="T15" s="111"/>
      <c r="U15" s="91"/>
      <c r="V15" s="111"/>
      <c r="W15" s="111"/>
    </row>
    <row r="16" ht="32.9" customHeight="1" spans="1:23">
      <c r="A16" s="23" t="s">
        <v>217</v>
      </c>
      <c r="B16" s="108" t="s">
        <v>226</v>
      </c>
      <c r="C16" s="23" t="s">
        <v>225</v>
      </c>
      <c r="D16" s="23" t="s">
        <v>45</v>
      </c>
      <c r="E16" s="23" t="s">
        <v>67</v>
      </c>
      <c r="F16" s="23" t="s">
        <v>68</v>
      </c>
      <c r="G16" s="23" t="s">
        <v>184</v>
      </c>
      <c r="H16" s="23" t="s">
        <v>185</v>
      </c>
      <c r="I16" s="111">
        <v>27000</v>
      </c>
      <c r="J16" s="111">
        <v>27000</v>
      </c>
      <c r="K16" s="111">
        <v>27000</v>
      </c>
      <c r="L16" s="111"/>
      <c r="M16" s="111"/>
      <c r="N16" s="111"/>
      <c r="O16" s="111"/>
      <c r="P16" s="111"/>
      <c r="Q16" s="111"/>
      <c r="R16" s="111"/>
      <c r="S16" s="111"/>
      <c r="T16" s="111"/>
      <c r="U16" s="91"/>
      <c r="V16" s="111"/>
      <c r="W16" s="111"/>
    </row>
    <row r="17" ht="32.9" customHeight="1" spans="1:23">
      <c r="A17" s="23" t="s">
        <v>217</v>
      </c>
      <c r="B17" s="108" t="s">
        <v>226</v>
      </c>
      <c r="C17" s="23" t="s">
        <v>225</v>
      </c>
      <c r="D17" s="23" t="s">
        <v>45</v>
      </c>
      <c r="E17" s="23" t="s">
        <v>67</v>
      </c>
      <c r="F17" s="23" t="s">
        <v>68</v>
      </c>
      <c r="G17" s="23" t="s">
        <v>196</v>
      </c>
      <c r="H17" s="23" t="s">
        <v>197</v>
      </c>
      <c r="I17" s="111">
        <v>78200</v>
      </c>
      <c r="J17" s="111">
        <v>78200</v>
      </c>
      <c r="K17" s="111">
        <v>78200</v>
      </c>
      <c r="L17" s="111"/>
      <c r="M17" s="111"/>
      <c r="N17" s="111"/>
      <c r="O17" s="111"/>
      <c r="P17" s="111"/>
      <c r="Q17" s="111"/>
      <c r="R17" s="111"/>
      <c r="S17" s="111"/>
      <c r="T17" s="111"/>
      <c r="U17" s="91"/>
      <c r="V17" s="111"/>
      <c r="W17" s="111"/>
    </row>
    <row r="18" ht="32.9" customHeight="1" spans="1:23">
      <c r="A18" s="23" t="s">
        <v>217</v>
      </c>
      <c r="B18" s="108" t="s">
        <v>226</v>
      </c>
      <c r="C18" s="23" t="s">
        <v>225</v>
      </c>
      <c r="D18" s="23" t="s">
        <v>45</v>
      </c>
      <c r="E18" s="23" t="s">
        <v>67</v>
      </c>
      <c r="F18" s="23" t="s">
        <v>68</v>
      </c>
      <c r="G18" s="23" t="s">
        <v>204</v>
      </c>
      <c r="H18" s="23" t="s">
        <v>205</v>
      </c>
      <c r="I18" s="111">
        <v>83600</v>
      </c>
      <c r="J18" s="111">
        <v>83600</v>
      </c>
      <c r="K18" s="111">
        <v>83600</v>
      </c>
      <c r="L18" s="111"/>
      <c r="M18" s="111"/>
      <c r="N18" s="111"/>
      <c r="O18" s="111"/>
      <c r="P18" s="111"/>
      <c r="Q18" s="111"/>
      <c r="R18" s="111"/>
      <c r="S18" s="111"/>
      <c r="T18" s="111"/>
      <c r="U18" s="91"/>
      <c r="V18" s="111"/>
      <c r="W18" s="111"/>
    </row>
    <row r="19" ht="32.9" customHeight="1" spans="1:23">
      <c r="A19" s="23" t="s">
        <v>217</v>
      </c>
      <c r="B19" s="108" t="s">
        <v>226</v>
      </c>
      <c r="C19" s="23" t="s">
        <v>225</v>
      </c>
      <c r="D19" s="23" t="s">
        <v>45</v>
      </c>
      <c r="E19" s="23" t="s">
        <v>67</v>
      </c>
      <c r="F19" s="23" t="s">
        <v>68</v>
      </c>
      <c r="G19" s="23" t="s">
        <v>219</v>
      </c>
      <c r="H19" s="23" t="s">
        <v>220</v>
      </c>
      <c r="I19" s="111">
        <v>155000</v>
      </c>
      <c r="J19" s="111">
        <v>155000</v>
      </c>
      <c r="K19" s="111">
        <v>155000</v>
      </c>
      <c r="L19" s="111"/>
      <c r="M19" s="111"/>
      <c r="N19" s="111"/>
      <c r="O19" s="111"/>
      <c r="P19" s="111"/>
      <c r="Q19" s="111"/>
      <c r="R19" s="111"/>
      <c r="S19" s="111"/>
      <c r="T19" s="111"/>
      <c r="U19" s="91"/>
      <c r="V19" s="111"/>
      <c r="W19" s="111"/>
    </row>
    <row r="20" ht="32.9" customHeight="1" spans="1:23">
      <c r="A20" s="23" t="s">
        <v>217</v>
      </c>
      <c r="B20" s="108" t="s">
        <v>226</v>
      </c>
      <c r="C20" s="23" t="s">
        <v>225</v>
      </c>
      <c r="D20" s="23" t="s">
        <v>45</v>
      </c>
      <c r="E20" s="23" t="s">
        <v>67</v>
      </c>
      <c r="F20" s="23" t="s">
        <v>68</v>
      </c>
      <c r="G20" s="23" t="s">
        <v>206</v>
      </c>
      <c r="H20" s="23" t="s">
        <v>207</v>
      </c>
      <c r="I20" s="111">
        <v>19000</v>
      </c>
      <c r="J20" s="111">
        <v>19000</v>
      </c>
      <c r="K20" s="111">
        <v>19000</v>
      </c>
      <c r="L20" s="111"/>
      <c r="M20" s="111"/>
      <c r="N20" s="111"/>
      <c r="O20" s="111"/>
      <c r="P20" s="111"/>
      <c r="Q20" s="111"/>
      <c r="R20" s="111"/>
      <c r="S20" s="111"/>
      <c r="T20" s="111"/>
      <c r="U20" s="91"/>
      <c r="V20" s="111"/>
      <c r="W20" s="111"/>
    </row>
    <row r="21" ht="32.9" customHeight="1" spans="1:23">
      <c r="A21" s="23" t="s">
        <v>217</v>
      </c>
      <c r="B21" s="108" t="s">
        <v>226</v>
      </c>
      <c r="C21" s="23" t="s">
        <v>225</v>
      </c>
      <c r="D21" s="23" t="s">
        <v>45</v>
      </c>
      <c r="E21" s="23" t="s">
        <v>67</v>
      </c>
      <c r="F21" s="23" t="s">
        <v>68</v>
      </c>
      <c r="G21" s="23" t="s">
        <v>227</v>
      </c>
      <c r="H21" s="23" t="s">
        <v>228</v>
      </c>
      <c r="I21" s="111">
        <v>487200</v>
      </c>
      <c r="J21" s="111">
        <v>487200</v>
      </c>
      <c r="K21" s="111">
        <v>487200</v>
      </c>
      <c r="L21" s="111"/>
      <c r="M21" s="111"/>
      <c r="N21" s="111"/>
      <c r="O21" s="111"/>
      <c r="P21" s="111"/>
      <c r="Q21" s="111"/>
      <c r="R21" s="111"/>
      <c r="S21" s="111"/>
      <c r="T21" s="111"/>
      <c r="U21" s="91"/>
      <c r="V21" s="111"/>
      <c r="W21" s="111"/>
    </row>
    <row r="22" ht="32.9" customHeight="1" spans="1:23">
      <c r="A22" s="23"/>
      <c r="B22" s="23"/>
      <c r="C22" s="23" t="s">
        <v>229</v>
      </c>
      <c r="D22" s="23"/>
      <c r="E22" s="23"/>
      <c r="F22" s="23"/>
      <c r="G22" s="23"/>
      <c r="H22" s="23"/>
      <c r="I22" s="111">
        <v>1133800</v>
      </c>
      <c r="J22" s="111">
        <v>1133800</v>
      </c>
      <c r="K22" s="111">
        <v>1133800</v>
      </c>
      <c r="L22" s="111"/>
      <c r="M22" s="111"/>
      <c r="N22" s="111"/>
      <c r="O22" s="111"/>
      <c r="P22" s="111"/>
      <c r="Q22" s="111"/>
      <c r="R22" s="111"/>
      <c r="S22" s="111"/>
      <c r="T22" s="111"/>
      <c r="U22" s="91"/>
      <c r="V22" s="111"/>
      <c r="W22" s="111"/>
    </row>
    <row r="23" ht="32.9" customHeight="1" spans="1:23">
      <c r="A23" s="23" t="s">
        <v>217</v>
      </c>
      <c r="B23" s="108" t="s">
        <v>230</v>
      </c>
      <c r="C23" s="23" t="s">
        <v>229</v>
      </c>
      <c r="D23" s="23" t="s">
        <v>45</v>
      </c>
      <c r="E23" s="23" t="s">
        <v>67</v>
      </c>
      <c r="F23" s="23" t="s">
        <v>68</v>
      </c>
      <c r="G23" s="23" t="s">
        <v>196</v>
      </c>
      <c r="H23" s="23" t="s">
        <v>197</v>
      </c>
      <c r="I23" s="111">
        <v>186300</v>
      </c>
      <c r="J23" s="111">
        <v>186300</v>
      </c>
      <c r="K23" s="111">
        <v>186300</v>
      </c>
      <c r="L23" s="111"/>
      <c r="M23" s="111"/>
      <c r="N23" s="111"/>
      <c r="O23" s="111"/>
      <c r="P23" s="111"/>
      <c r="Q23" s="111"/>
      <c r="R23" s="111"/>
      <c r="S23" s="111"/>
      <c r="T23" s="111"/>
      <c r="U23" s="91"/>
      <c r="V23" s="111"/>
      <c r="W23" s="111"/>
    </row>
    <row r="24" ht="32.9" customHeight="1" spans="1:23">
      <c r="A24" s="23" t="s">
        <v>217</v>
      </c>
      <c r="B24" s="108" t="s">
        <v>230</v>
      </c>
      <c r="C24" s="23" t="s">
        <v>229</v>
      </c>
      <c r="D24" s="23" t="s">
        <v>45</v>
      </c>
      <c r="E24" s="23" t="s">
        <v>67</v>
      </c>
      <c r="F24" s="23" t="s">
        <v>68</v>
      </c>
      <c r="G24" s="23" t="s">
        <v>202</v>
      </c>
      <c r="H24" s="23" t="s">
        <v>203</v>
      </c>
      <c r="I24" s="111">
        <v>27500</v>
      </c>
      <c r="J24" s="111">
        <v>27500</v>
      </c>
      <c r="K24" s="111">
        <v>27500</v>
      </c>
      <c r="L24" s="111"/>
      <c r="M24" s="111"/>
      <c r="N24" s="111"/>
      <c r="O24" s="111"/>
      <c r="P24" s="111"/>
      <c r="Q24" s="111"/>
      <c r="R24" s="111"/>
      <c r="S24" s="111"/>
      <c r="T24" s="111"/>
      <c r="U24" s="91"/>
      <c r="V24" s="111"/>
      <c r="W24" s="111"/>
    </row>
    <row r="25" ht="32.9" customHeight="1" spans="1:23">
      <c r="A25" s="23" t="s">
        <v>217</v>
      </c>
      <c r="B25" s="108" t="s">
        <v>230</v>
      </c>
      <c r="C25" s="23" t="s">
        <v>229</v>
      </c>
      <c r="D25" s="23" t="s">
        <v>45</v>
      </c>
      <c r="E25" s="23" t="s">
        <v>67</v>
      </c>
      <c r="F25" s="23" t="s">
        <v>68</v>
      </c>
      <c r="G25" s="23" t="s">
        <v>219</v>
      </c>
      <c r="H25" s="23" t="s">
        <v>220</v>
      </c>
      <c r="I25" s="111">
        <v>100000</v>
      </c>
      <c r="J25" s="111">
        <v>100000</v>
      </c>
      <c r="K25" s="111">
        <v>100000</v>
      </c>
      <c r="L25" s="111"/>
      <c r="M25" s="111"/>
      <c r="N25" s="111"/>
      <c r="O25" s="111"/>
      <c r="P25" s="111"/>
      <c r="Q25" s="111"/>
      <c r="R25" s="111"/>
      <c r="S25" s="111"/>
      <c r="T25" s="111"/>
      <c r="U25" s="91"/>
      <c r="V25" s="111"/>
      <c r="W25" s="111"/>
    </row>
    <row r="26" ht="32.9" customHeight="1" spans="1:23">
      <c r="A26" s="23" t="s">
        <v>217</v>
      </c>
      <c r="B26" s="108" t="s">
        <v>230</v>
      </c>
      <c r="C26" s="23" t="s">
        <v>229</v>
      </c>
      <c r="D26" s="23" t="s">
        <v>45</v>
      </c>
      <c r="E26" s="23" t="s">
        <v>67</v>
      </c>
      <c r="F26" s="23" t="s">
        <v>68</v>
      </c>
      <c r="G26" s="23" t="s">
        <v>206</v>
      </c>
      <c r="H26" s="23" t="s">
        <v>207</v>
      </c>
      <c r="I26" s="111">
        <v>110000</v>
      </c>
      <c r="J26" s="111">
        <v>110000</v>
      </c>
      <c r="K26" s="111">
        <v>110000</v>
      </c>
      <c r="L26" s="111"/>
      <c r="M26" s="111"/>
      <c r="N26" s="111"/>
      <c r="O26" s="111"/>
      <c r="P26" s="111"/>
      <c r="Q26" s="111"/>
      <c r="R26" s="111"/>
      <c r="S26" s="111"/>
      <c r="T26" s="111"/>
      <c r="U26" s="91"/>
      <c r="V26" s="111"/>
      <c r="W26" s="111"/>
    </row>
    <row r="27" ht="32.9" customHeight="1" spans="1:23">
      <c r="A27" s="23" t="s">
        <v>217</v>
      </c>
      <c r="B27" s="108" t="s">
        <v>230</v>
      </c>
      <c r="C27" s="23" t="s">
        <v>229</v>
      </c>
      <c r="D27" s="23" t="s">
        <v>45</v>
      </c>
      <c r="E27" s="23" t="s">
        <v>67</v>
      </c>
      <c r="F27" s="23" t="s">
        <v>68</v>
      </c>
      <c r="G27" s="23" t="s">
        <v>227</v>
      </c>
      <c r="H27" s="23" t="s">
        <v>228</v>
      </c>
      <c r="I27" s="111">
        <v>50000</v>
      </c>
      <c r="J27" s="111">
        <v>50000</v>
      </c>
      <c r="K27" s="111">
        <v>50000</v>
      </c>
      <c r="L27" s="111"/>
      <c r="M27" s="111"/>
      <c r="N27" s="111"/>
      <c r="O27" s="111"/>
      <c r="P27" s="111"/>
      <c r="Q27" s="111"/>
      <c r="R27" s="111"/>
      <c r="S27" s="111"/>
      <c r="T27" s="111"/>
      <c r="U27" s="91"/>
      <c r="V27" s="111"/>
      <c r="W27" s="111"/>
    </row>
    <row r="28" ht="32.9" customHeight="1" spans="1:23">
      <c r="A28" s="23" t="s">
        <v>217</v>
      </c>
      <c r="B28" s="108" t="s">
        <v>230</v>
      </c>
      <c r="C28" s="23" t="s">
        <v>229</v>
      </c>
      <c r="D28" s="23" t="s">
        <v>45</v>
      </c>
      <c r="E28" s="23" t="s">
        <v>67</v>
      </c>
      <c r="F28" s="23" t="s">
        <v>68</v>
      </c>
      <c r="G28" s="23" t="s">
        <v>231</v>
      </c>
      <c r="H28" s="23" t="s">
        <v>232</v>
      </c>
      <c r="I28" s="111">
        <v>30000</v>
      </c>
      <c r="J28" s="111">
        <v>30000</v>
      </c>
      <c r="K28" s="111">
        <v>30000</v>
      </c>
      <c r="L28" s="111"/>
      <c r="M28" s="111"/>
      <c r="N28" s="111"/>
      <c r="O28" s="111"/>
      <c r="P28" s="111"/>
      <c r="Q28" s="111"/>
      <c r="R28" s="111"/>
      <c r="S28" s="111"/>
      <c r="T28" s="111"/>
      <c r="U28" s="91"/>
      <c r="V28" s="111"/>
      <c r="W28" s="111"/>
    </row>
    <row r="29" ht="32.9" customHeight="1" spans="1:23">
      <c r="A29" s="23" t="s">
        <v>217</v>
      </c>
      <c r="B29" s="108" t="s">
        <v>230</v>
      </c>
      <c r="C29" s="23" t="s">
        <v>229</v>
      </c>
      <c r="D29" s="23" t="s">
        <v>45</v>
      </c>
      <c r="E29" s="23" t="s">
        <v>67</v>
      </c>
      <c r="F29" s="23" t="s">
        <v>68</v>
      </c>
      <c r="G29" s="23" t="s">
        <v>223</v>
      </c>
      <c r="H29" s="23" t="s">
        <v>224</v>
      </c>
      <c r="I29" s="111">
        <v>630000</v>
      </c>
      <c r="J29" s="111">
        <v>630000</v>
      </c>
      <c r="K29" s="111">
        <v>630000</v>
      </c>
      <c r="L29" s="111"/>
      <c r="M29" s="111"/>
      <c r="N29" s="111"/>
      <c r="O29" s="111"/>
      <c r="P29" s="111"/>
      <c r="Q29" s="111"/>
      <c r="R29" s="111"/>
      <c r="S29" s="111"/>
      <c r="T29" s="111"/>
      <c r="U29" s="91"/>
      <c r="V29" s="111"/>
      <c r="W29" s="111"/>
    </row>
    <row r="30" ht="32.9" customHeight="1" spans="1:23">
      <c r="A30" s="23"/>
      <c r="B30" s="23"/>
      <c r="C30" s="23" t="s">
        <v>233</v>
      </c>
      <c r="D30" s="23"/>
      <c r="E30" s="23"/>
      <c r="F30" s="23"/>
      <c r="G30" s="23"/>
      <c r="H30" s="23"/>
      <c r="I30" s="111">
        <v>126100</v>
      </c>
      <c r="J30" s="111">
        <v>126100</v>
      </c>
      <c r="K30" s="111">
        <v>126100</v>
      </c>
      <c r="L30" s="111"/>
      <c r="M30" s="111"/>
      <c r="N30" s="111"/>
      <c r="O30" s="111"/>
      <c r="P30" s="111"/>
      <c r="Q30" s="111"/>
      <c r="R30" s="111"/>
      <c r="S30" s="111"/>
      <c r="T30" s="111"/>
      <c r="U30" s="91"/>
      <c r="V30" s="111"/>
      <c r="W30" s="111"/>
    </row>
    <row r="31" ht="32.9" customHeight="1" spans="1:23">
      <c r="A31" s="23" t="s">
        <v>234</v>
      </c>
      <c r="B31" s="108" t="s">
        <v>235</v>
      </c>
      <c r="C31" s="23" t="s">
        <v>233</v>
      </c>
      <c r="D31" s="23" t="s">
        <v>45</v>
      </c>
      <c r="E31" s="23" t="s">
        <v>67</v>
      </c>
      <c r="F31" s="23" t="s">
        <v>68</v>
      </c>
      <c r="G31" s="23" t="s">
        <v>236</v>
      </c>
      <c r="H31" s="23" t="s">
        <v>237</v>
      </c>
      <c r="I31" s="111">
        <v>126100</v>
      </c>
      <c r="J31" s="111">
        <v>126100</v>
      </c>
      <c r="K31" s="111">
        <v>126100</v>
      </c>
      <c r="L31" s="111"/>
      <c r="M31" s="111"/>
      <c r="N31" s="111"/>
      <c r="O31" s="111"/>
      <c r="P31" s="111"/>
      <c r="Q31" s="111"/>
      <c r="R31" s="111"/>
      <c r="S31" s="111"/>
      <c r="T31" s="111"/>
      <c r="U31" s="91"/>
      <c r="V31" s="111"/>
      <c r="W31" s="111"/>
    </row>
    <row r="32" ht="32.9" customHeight="1" spans="1:23">
      <c r="A32" s="23"/>
      <c r="B32" s="23"/>
      <c r="C32" s="23" t="s">
        <v>238</v>
      </c>
      <c r="D32" s="23"/>
      <c r="E32" s="23"/>
      <c r="F32" s="23"/>
      <c r="G32" s="23"/>
      <c r="H32" s="23"/>
      <c r="I32" s="111">
        <v>100000</v>
      </c>
      <c r="J32" s="111">
        <v>100000</v>
      </c>
      <c r="K32" s="111">
        <v>100000</v>
      </c>
      <c r="L32" s="111"/>
      <c r="M32" s="111"/>
      <c r="N32" s="111"/>
      <c r="O32" s="111"/>
      <c r="P32" s="111"/>
      <c r="Q32" s="111"/>
      <c r="R32" s="111"/>
      <c r="S32" s="111"/>
      <c r="T32" s="111"/>
      <c r="U32" s="91"/>
      <c r="V32" s="111"/>
      <c r="W32" s="111"/>
    </row>
    <row r="33" ht="32.9" customHeight="1" spans="1:23">
      <c r="A33" s="23" t="s">
        <v>239</v>
      </c>
      <c r="B33" s="108" t="s">
        <v>240</v>
      </c>
      <c r="C33" s="23" t="s">
        <v>238</v>
      </c>
      <c r="D33" s="23" t="s">
        <v>45</v>
      </c>
      <c r="E33" s="23" t="s">
        <v>65</v>
      </c>
      <c r="F33" s="23" t="s">
        <v>66</v>
      </c>
      <c r="G33" s="23" t="s">
        <v>196</v>
      </c>
      <c r="H33" s="23" t="s">
        <v>197</v>
      </c>
      <c r="I33" s="111">
        <v>100000</v>
      </c>
      <c r="J33" s="111">
        <v>100000</v>
      </c>
      <c r="K33" s="111">
        <v>100000</v>
      </c>
      <c r="L33" s="111"/>
      <c r="M33" s="111"/>
      <c r="N33" s="111"/>
      <c r="O33" s="111"/>
      <c r="P33" s="111"/>
      <c r="Q33" s="111"/>
      <c r="R33" s="111"/>
      <c r="S33" s="111"/>
      <c r="T33" s="111"/>
      <c r="U33" s="91"/>
      <c r="V33" s="111"/>
      <c r="W33" s="111"/>
    </row>
    <row r="34" ht="18.75" customHeight="1" spans="1:23">
      <c r="A34" s="30" t="s">
        <v>96</v>
      </c>
      <c r="B34" s="31"/>
      <c r="C34" s="31"/>
      <c r="D34" s="31"/>
      <c r="E34" s="31"/>
      <c r="F34" s="31"/>
      <c r="G34" s="31"/>
      <c r="H34" s="32"/>
      <c r="I34" s="111">
        <v>2631690</v>
      </c>
      <c r="J34" s="111">
        <v>2509900</v>
      </c>
      <c r="K34" s="111">
        <v>2209900</v>
      </c>
      <c r="L34" s="111"/>
      <c r="M34" s="111"/>
      <c r="N34" s="111">
        <v>121790</v>
      </c>
      <c r="O34" s="111"/>
      <c r="P34" s="111"/>
      <c r="Q34" s="111"/>
      <c r="R34" s="111"/>
      <c r="S34" s="111"/>
      <c r="T34" s="111"/>
      <c r="U34" s="91"/>
      <c r="V34" s="111"/>
      <c r="W34" s="111"/>
    </row>
    <row r="39" customHeight="1" spans="9:9">
      <c r="I39">
        <f>I11+I19+I25</f>
        <v>267000</v>
      </c>
    </row>
  </sheetData>
  <mergeCells count="28">
    <mergeCell ref="A2:W2"/>
    <mergeCell ref="A3:I3"/>
    <mergeCell ref="J4:M4"/>
    <mergeCell ref="N4:P4"/>
    <mergeCell ref="R4:W4"/>
    <mergeCell ref="J5:K5"/>
    <mergeCell ref="A34:H34"/>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7"/>
  <sheetViews>
    <sheetView showZeros="0" tabSelected="1" topLeftCell="A25" workbookViewId="0">
      <selection activeCell="D45" sqref="D45"/>
    </sheetView>
  </sheetViews>
  <sheetFormatPr defaultColWidth="9.14166666666667" defaultRowHeight="12" customHeight="1"/>
  <cols>
    <col min="1" max="1" width="31.3916666666667" customWidth="1"/>
    <col min="2" max="2" width="37.375" customWidth="1"/>
    <col min="3" max="3" width="17.175" customWidth="1"/>
    <col min="4" max="4" width="21.0333333333333" customWidth="1"/>
    <col min="5" max="5" width="23.575" customWidth="1"/>
    <col min="6" max="6" width="11.2833333333333" customWidth="1"/>
    <col min="7" max="7" width="10.3166666666667" customWidth="1"/>
    <col min="8" max="8" width="9.31666666666667" customWidth="1"/>
    <col min="9" max="9" width="13.425" customWidth="1"/>
    <col min="10" max="10" width="40.5333333333333" customWidth="1"/>
  </cols>
  <sheetData>
    <row r="1" customHeight="1" spans="10:10">
      <c r="J1" s="53" t="s">
        <v>241</v>
      </c>
    </row>
    <row r="2" ht="28.5" customHeight="1" spans="1:10">
      <c r="A2" s="44" t="s">
        <v>242</v>
      </c>
      <c r="B2" s="27"/>
      <c r="C2" s="27"/>
      <c r="D2" s="27"/>
      <c r="E2" s="27"/>
      <c r="F2" s="45"/>
      <c r="G2" s="27"/>
      <c r="H2" s="45"/>
      <c r="I2" s="45"/>
      <c r="J2" s="27"/>
    </row>
    <row r="3" ht="15" customHeight="1" spans="1:1">
      <c r="A3" s="4" t="str">
        <f>"单位名称："&amp;"台湾民主自治同盟云南省委员会"</f>
        <v>单位名称：台湾民主自治同盟云南省委员会</v>
      </c>
    </row>
    <row r="4" ht="14.25" customHeight="1" spans="1:10">
      <c r="A4" s="46" t="s">
        <v>243</v>
      </c>
      <c r="B4" s="46" t="s">
        <v>244</v>
      </c>
      <c r="C4" s="46" t="s">
        <v>245</v>
      </c>
      <c r="D4" s="46" t="s">
        <v>246</v>
      </c>
      <c r="E4" s="46" t="s">
        <v>247</v>
      </c>
      <c r="F4" s="47" t="s">
        <v>248</v>
      </c>
      <c r="G4" s="46" t="s">
        <v>249</v>
      </c>
      <c r="H4" s="47" t="s">
        <v>250</v>
      </c>
      <c r="I4" s="47" t="s">
        <v>251</v>
      </c>
      <c r="J4" s="46" t="s">
        <v>252</v>
      </c>
    </row>
    <row r="5" ht="14.25" customHeight="1" spans="1:10">
      <c r="A5" s="46">
        <v>1</v>
      </c>
      <c r="B5" s="46">
        <v>2</v>
      </c>
      <c r="C5" s="46">
        <v>3</v>
      </c>
      <c r="D5" s="46">
        <v>4</v>
      </c>
      <c r="E5" s="46">
        <v>5</v>
      </c>
      <c r="F5" s="47">
        <v>6</v>
      </c>
      <c r="G5" s="46">
        <v>7</v>
      </c>
      <c r="H5" s="47">
        <v>8</v>
      </c>
      <c r="I5" s="47">
        <v>9</v>
      </c>
      <c r="J5" s="46">
        <v>10</v>
      </c>
    </row>
    <row r="6" ht="17.3" customHeight="1" spans="1:10">
      <c r="A6" s="48" t="s">
        <v>45</v>
      </c>
      <c r="B6" s="49"/>
      <c r="C6" s="49"/>
      <c r="D6" s="49"/>
      <c r="E6" s="50"/>
      <c r="F6" s="51"/>
      <c r="G6" s="50"/>
      <c r="H6" s="51"/>
      <c r="I6" s="51"/>
      <c r="J6" s="50"/>
    </row>
    <row r="7" ht="47.3" customHeight="1" spans="1:10">
      <c r="A7" s="106" t="s">
        <v>233</v>
      </c>
      <c r="B7" s="52" t="s">
        <v>253</v>
      </c>
      <c r="C7" s="52" t="s">
        <v>254</v>
      </c>
      <c r="D7" s="52" t="s">
        <v>255</v>
      </c>
      <c r="E7" s="48" t="s">
        <v>256</v>
      </c>
      <c r="F7" s="52" t="s">
        <v>257</v>
      </c>
      <c r="G7" s="48" t="s">
        <v>116</v>
      </c>
      <c r="H7" s="52" t="s">
        <v>258</v>
      </c>
      <c r="I7" s="52" t="s">
        <v>259</v>
      </c>
      <c r="J7" s="54" t="s">
        <v>260</v>
      </c>
    </row>
    <row r="8" ht="47.3" customHeight="1" spans="1:10">
      <c r="A8" s="106" t="s">
        <v>233</v>
      </c>
      <c r="B8" s="52" t="s">
        <v>253</v>
      </c>
      <c r="C8" s="52" t="s">
        <v>254</v>
      </c>
      <c r="D8" s="52" t="s">
        <v>255</v>
      </c>
      <c r="E8" s="48" t="s">
        <v>261</v>
      </c>
      <c r="F8" s="52" t="s">
        <v>257</v>
      </c>
      <c r="G8" s="48" t="s">
        <v>117</v>
      </c>
      <c r="H8" s="52" t="s">
        <v>258</v>
      </c>
      <c r="I8" s="52" t="s">
        <v>259</v>
      </c>
      <c r="J8" s="54" t="s">
        <v>262</v>
      </c>
    </row>
    <row r="9" ht="54" customHeight="1" spans="1:10">
      <c r="A9" s="106" t="s">
        <v>233</v>
      </c>
      <c r="B9" s="52" t="s">
        <v>253</v>
      </c>
      <c r="C9" s="52" t="s">
        <v>254</v>
      </c>
      <c r="D9" s="52" t="s">
        <v>255</v>
      </c>
      <c r="E9" s="48" t="s">
        <v>263</v>
      </c>
      <c r="F9" s="52" t="s">
        <v>257</v>
      </c>
      <c r="G9" s="48" t="s">
        <v>264</v>
      </c>
      <c r="H9" s="52" t="s">
        <v>265</v>
      </c>
      <c r="I9" s="52" t="s">
        <v>259</v>
      </c>
      <c r="J9" s="54" t="s">
        <v>266</v>
      </c>
    </row>
    <row r="10" ht="47.3" customHeight="1" spans="1:10">
      <c r="A10" s="106" t="s">
        <v>233</v>
      </c>
      <c r="B10" s="52" t="s">
        <v>253</v>
      </c>
      <c r="C10" s="52" t="s">
        <v>254</v>
      </c>
      <c r="D10" s="52" t="s">
        <v>255</v>
      </c>
      <c r="E10" s="48" t="s">
        <v>267</v>
      </c>
      <c r="F10" s="52" t="s">
        <v>257</v>
      </c>
      <c r="G10" s="48" t="s">
        <v>115</v>
      </c>
      <c r="H10" s="52" t="s">
        <v>265</v>
      </c>
      <c r="I10" s="52" t="s">
        <v>259</v>
      </c>
      <c r="J10" s="54" t="s">
        <v>268</v>
      </c>
    </row>
    <row r="11" ht="47.3" customHeight="1" spans="1:10">
      <c r="A11" s="106" t="s">
        <v>233</v>
      </c>
      <c r="B11" s="52" t="s">
        <v>253</v>
      </c>
      <c r="C11" s="52" t="s">
        <v>254</v>
      </c>
      <c r="D11" s="52" t="s">
        <v>269</v>
      </c>
      <c r="E11" s="48" t="s">
        <v>270</v>
      </c>
      <c r="F11" s="52" t="s">
        <v>271</v>
      </c>
      <c r="G11" s="48" t="s">
        <v>272</v>
      </c>
      <c r="H11" s="52" t="s">
        <v>273</v>
      </c>
      <c r="I11" s="52" t="s">
        <v>259</v>
      </c>
      <c r="J11" s="54" t="s">
        <v>274</v>
      </c>
    </row>
    <row r="12" ht="47.3" customHeight="1" spans="1:10">
      <c r="A12" s="106" t="s">
        <v>233</v>
      </c>
      <c r="B12" s="52" t="s">
        <v>253</v>
      </c>
      <c r="C12" s="52" t="s">
        <v>275</v>
      </c>
      <c r="D12" s="52" t="s">
        <v>276</v>
      </c>
      <c r="E12" s="48" t="s">
        <v>277</v>
      </c>
      <c r="F12" s="52" t="s">
        <v>257</v>
      </c>
      <c r="G12" s="48" t="s">
        <v>116</v>
      </c>
      <c r="H12" s="52" t="s">
        <v>258</v>
      </c>
      <c r="I12" s="52" t="s">
        <v>259</v>
      </c>
      <c r="J12" s="54" t="s">
        <v>278</v>
      </c>
    </row>
    <row r="13" ht="47.3" customHeight="1" spans="1:10">
      <c r="A13" s="106" t="s">
        <v>233</v>
      </c>
      <c r="B13" s="52" t="s">
        <v>253</v>
      </c>
      <c r="C13" s="52" t="s">
        <v>279</v>
      </c>
      <c r="D13" s="52" t="s">
        <v>280</v>
      </c>
      <c r="E13" s="48" t="s">
        <v>281</v>
      </c>
      <c r="F13" s="52" t="s">
        <v>282</v>
      </c>
      <c r="G13" s="48" t="s">
        <v>283</v>
      </c>
      <c r="H13" s="52" t="s">
        <v>284</v>
      </c>
      <c r="I13" s="52" t="s">
        <v>259</v>
      </c>
      <c r="J13" s="54" t="s">
        <v>285</v>
      </c>
    </row>
    <row r="14" ht="47.3" customHeight="1" spans="1:10">
      <c r="A14" s="106" t="s">
        <v>229</v>
      </c>
      <c r="B14" s="52" t="s">
        <v>286</v>
      </c>
      <c r="C14" s="52" t="s">
        <v>254</v>
      </c>
      <c r="D14" s="52" t="s">
        <v>255</v>
      </c>
      <c r="E14" s="48" t="s">
        <v>287</v>
      </c>
      <c r="F14" s="52" t="s">
        <v>257</v>
      </c>
      <c r="G14" s="48" t="s">
        <v>288</v>
      </c>
      <c r="H14" s="52" t="s">
        <v>265</v>
      </c>
      <c r="I14" s="52" t="s">
        <v>259</v>
      </c>
      <c r="J14" s="54" t="s">
        <v>289</v>
      </c>
    </row>
    <row r="15" ht="47.3" customHeight="1" spans="1:10">
      <c r="A15" s="106" t="s">
        <v>229</v>
      </c>
      <c r="B15" s="52" t="s">
        <v>286</v>
      </c>
      <c r="C15" s="52" t="s">
        <v>254</v>
      </c>
      <c r="D15" s="52" t="s">
        <v>255</v>
      </c>
      <c r="E15" s="48" t="s">
        <v>290</v>
      </c>
      <c r="F15" s="52" t="s">
        <v>282</v>
      </c>
      <c r="G15" s="48" t="s">
        <v>114</v>
      </c>
      <c r="H15" s="52" t="s">
        <v>291</v>
      </c>
      <c r="I15" s="52" t="s">
        <v>259</v>
      </c>
      <c r="J15" s="54" t="s">
        <v>292</v>
      </c>
    </row>
    <row r="16" ht="72" customHeight="1" spans="1:10">
      <c r="A16" s="106" t="s">
        <v>229</v>
      </c>
      <c r="B16" s="52" t="s">
        <v>286</v>
      </c>
      <c r="C16" s="52" t="s">
        <v>254</v>
      </c>
      <c r="D16" s="52" t="s">
        <v>255</v>
      </c>
      <c r="E16" s="48" t="s">
        <v>293</v>
      </c>
      <c r="F16" s="52" t="s">
        <v>282</v>
      </c>
      <c r="G16" s="48" t="s">
        <v>294</v>
      </c>
      <c r="H16" s="52" t="s">
        <v>295</v>
      </c>
      <c r="I16" s="52" t="s">
        <v>259</v>
      </c>
      <c r="J16" s="54" t="s">
        <v>296</v>
      </c>
    </row>
    <row r="17" ht="47.3" customHeight="1" spans="1:10">
      <c r="A17" s="106" t="s">
        <v>229</v>
      </c>
      <c r="B17" s="52" t="s">
        <v>286</v>
      </c>
      <c r="C17" s="52" t="s">
        <v>254</v>
      </c>
      <c r="D17" s="52" t="s">
        <v>297</v>
      </c>
      <c r="E17" s="48" t="s">
        <v>298</v>
      </c>
      <c r="F17" s="52" t="s">
        <v>257</v>
      </c>
      <c r="G17" s="48" t="s">
        <v>299</v>
      </c>
      <c r="H17" s="52" t="s">
        <v>284</v>
      </c>
      <c r="I17" s="52" t="s">
        <v>259</v>
      </c>
      <c r="J17" s="54" t="s">
        <v>300</v>
      </c>
    </row>
    <row r="18" ht="47.3" customHeight="1" spans="1:10">
      <c r="A18" s="106" t="s">
        <v>229</v>
      </c>
      <c r="B18" s="52" t="s">
        <v>286</v>
      </c>
      <c r="C18" s="52" t="s">
        <v>254</v>
      </c>
      <c r="D18" s="52" t="s">
        <v>269</v>
      </c>
      <c r="E18" s="48" t="s">
        <v>301</v>
      </c>
      <c r="F18" s="52" t="s">
        <v>282</v>
      </c>
      <c r="G18" s="48" t="s">
        <v>302</v>
      </c>
      <c r="H18" s="52" t="s">
        <v>284</v>
      </c>
      <c r="I18" s="52" t="s">
        <v>259</v>
      </c>
      <c r="J18" s="54" t="s">
        <v>303</v>
      </c>
    </row>
    <row r="19" ht="47.3" customHeight="1" spans="1:10">
      <c r="A19" s="106" t="s">
        <v>229</v>
      </c>
      <c r="B19" s="52" t="s">
        <v>286</v>
      </c>
      <c r="C19" s="52" t="s">
        <v>275</v>
      </c>
      <c r="D19" s="52" t="s">
        <v>276</v>
      </c>
      <c r="E19" s="48" t="s">
        <v>304</v>
      </c>
      <c r="F19" s="52" t="s">
        <v>257</v>
      </c>
      <c r="G19" s="48" t="s">
        <v>305</v>
      </c>
      <c r="H19" s="52"/>
      <c r="I19" s="52" t="s">
        <v>306</v>
      </c>
      <c r="J19" s="54" t="s">
        <v>307</v>
      </c>
    </row>
    <row r="20" ht="47.3" customHeight="1" spans="1:10">
      <c r="A20" s="106" t="s">
        <v>229</v>
      </c>
      <c r="B20" s="52" t="s">
        <v>286</v>
      </c>
      <c r="C20" s="52" t="s">
        <v>279</v>
      </c>
      <c r="D20" s="52" t="s">
        <v>280</v>
      </c>
      <c r="E20" s="48" t="s">
        <v>308</v>
      </c>
      <c r="F20" s="52" t="s">
        <v>282</v>
      </c>
      <c r="G20" s="48" t="s">
        <v>283</v>
      </c>
      <c r="H20" s="52" t="s">
        <v>284</v>
      </c>
      <c r="I20" s="52" t="s">
        <v>259</v>
      </c>
      <c r="J20" s="54" t="s">
        <v>309</v>
      </c>
    </row>
    <row r="21" ht="47.3" customHeight="1" spans="1:10">
      <c r="A21" s="106" t="s">
        <v>221</v>
      </c>
      <c r="B21" s="52" t="s">
        <v>310</v>
      </c>
      <c r="C21" s="52" t="s">
        <v>254</v>
      </c>
      <c r="D21" s="52" t="s">
        <v>255</v>
      </c>
      <c r="E21" s="48" t="s">
        <v>311</v>
      </c>
      <c r="F21" s="52" t="s">
        <v>282</v>
      </c>
      <c r="G21" s="48" t="s">
        <v>264</v>
      </c>
      <c r="H21" s="52" t="s">
        <v>265</v>
      </c>
      <c r="I21" s="52" t="s">
        <v>259</v>
      </c>
      <c r="J21" s="54" t="s">
        <v>312</v>
      </c>
    </row>
    <row r="22" ht="47.3" customHeight="1" spans="1:10">
      <c r="A22" s="106" t="s">
        <v>221</v>
      </c>
      <c r="B22" s="52" t="s">
        <v>310</v>
      </c>
      <c r="C22" s="52" t="s">
        <v>275</v>
      </c>
      <c r="D22" s="52" t="s">
        <v>276</v>
      </c>
      <c r="E22" s="48" t="s">
        <v>313</v>
      </c>
      <c r="F22" s="52" t="s">
        <v>282</v>
      </c>
      <c r="G22" s="48" t="s">
        <v>283</v>
      </c>
      <c r="H22" s="52" t="s">
        <v>284</v>
      </c>
      <c r="I22" s="52" t="s">
        <v>259</v>
      </c>
      <c r="J22" s="54" t="s">
        <v>314</v>
      </c>
    </row>
    <row r="23" ht="61" customHeight="1" spans="1:10">
      <c r="A23" s="106" t="s">
        <v>221</v>
      </c>
      <c r="B23" s="52" t="s">
        <v>310</v>
      </c>
      <c r="C23" s="52" t="s">
        <v>279</v>
      </c>
      <c r="D23" s="52" t="s">
        <v>280</v>
      </c>
      <c r="E23" s="48" t="s">
        <v>308</v>
      </c>
      <c r="F23" s="52" t="s">
        <v>282</v>
      </c>
      <c r="G23" s="48" t="s">
        <v>283</v>
      </c>
      <c r="H23" s="52" t="s">
        <v>284</v>
      </c>
      <c r="I23" s="52" t="s">
        <v>259</v>
      </c>
      <c r="J23" s="54" t="s">
        <v>315</v>
      </c>
    </row>
    <row r="24" ht="47.3" customHeight="1" spans="1:10">
      <c r="A24" s="106" t="s">
        <v>238</v>
      </c>
      <c r="B24" s="52" t="s">
        <v>316</v>
      </c>
      <c r="C24" s="52" t="s">
        <v>254</v>
      </c>
      <c r="D24" s="52" t="s">
        <v>255</v>
      </c>
      <c r="E24" s="48" t="s">
        <v>317</v>
      </c>
      <c r="F24" s="52" t="s">
        <v>282</v>
      </c>
      <c r="G24" s="48" t="s">
        <v>318</v>
      </c>
      <c r="H24" s="52" t="s">
        <v>284</v>
      </c>
      <c r="I24" s="52" t="s">
        <v>259</v>
      </c>
      <c r="J24" s="54" t="s">
        <v>319</v>
      </c>
    </row>
    <row r="25" ht="47.3" customHeight="1" spans="1:10">
      <c r="A25" s="106" t="s">
        <v>238</v>
      </c>
      <c r="B25" s="52" t="s">
        <v>316</v>
      </c>
      <c r="C25" s="52" t="s">
        <v>254</v>
      </c>
      <c r="D25" s="52" t="s">
        <v>255</v>
      </c>
      <c r="E25" s="48" t="s">
        <v>320</v>
      </c>
      <c r="F25" s="52" t="s">
        <v>282</v>
      </c>
      <c r="G25" s="48" t="s">
        <v>321</v>
      </c>
      <c r="H25" s="52" t="s">
        <v>322</v>
      </c>
      <c r="I25" s="52" t="s">
        <v>259</v>
      </c>
      <c r="J25" s="54" t="s">
        <v>323</v>
      </c>
    </row>
    <row r="26" ht="47.3" customHeight="1" spans="1:10">
      <c r="A26" s="106" t="s">
        <v>238</v>
      </c>
      <c r="B26" s="52" t="s">
        <v>316</v>
      </c>
      <c r="C26" s="52" t="s">
        <v>254</v>
      </c>
      <c r="D26" s="52" t="s">
        <v>255</v>
      </c>
      <c r="E26" s="48" t="s">
        <v>324</v>
      </c>
      <c r="F26" s="52" t="s">
        <v>282</v>
      </c>
      <c r="G26" s="48" t="s">
        <v>321</v>
      </c>
      <c r="H26" s="52" t="s">
        <v>322</v>
      </c>
      <c r="I26" s="52" t="s">
        <v>259</v>
      </c>
      <c r="J26" s="54" t="s">
        <v>325</v>
      </c>
    </row>
    <row r="27" ht="47.3" customHeight="1" spans="1:10">
      <c r="A27" s="106" t="s">
        <v>238</v>
      </c>
      <c r="B27" s="52" t="s">
        <v>316</v>
      </c>
      <c r="C27" s="52" t="s">
        <v>254</v>
      </c>
      <c r="D27" s="52" t="s">
        <v>269</v>
      </c>
      <c r="E27" s="48" t="s">
        <v>326</v>
      </c>
      <c r="F27" s="52" t="s">
        <v>271</v>
      </c>
      <c r="G27" s="48" t="s">
        <v>327</v>
      </c>
      <c r="H27" s="52"/>
      <c r="I27" s="52" t="s">
        <v>259</v>
      </c>
      <c r="J27" s="54" t="s">
        <v>328</v>
      </c>
    </row>
    <row r="28" ht="47.3" customHeight="1" spans="1:10">
      <c r="A28" s="106" t="s">
        <v>238</v>
      </c>
      <c r="B28" s="52" t="s">
        <v>316</v>
      </c>
      <c r="C28" s="52" t="s">
        <v>275</v>
      </c>
      <c r="D28" s="52" t="s">
        <v>276</v>
      </c>
      <c r="E28" s="48" t="s">
        <v>329</v>
      </c>
      <c r="F28" s="52" t="s">
        <v>282</v>
      </c>
      <c r="G28" s="48" t="s">
        <v>318</v>
      </c>
      <c r="H28" s="52" t="s">
        <v>284</v>
      </c>
      <c r="I28" s="52" t="s">
        <v>259</v>
      </c>
      <c r="J28" s="54" t="s">
        <v>330</v>
      </c>
    </row>
    <row r="29" ht="47.3" customHeight="1" spans="1:10">
      <c r="A29" s="106" t="s">
        <v>238</v>
      </c>
      <c r="B29" s="52" t="s">
        <v>316</v>
      </c>
      <c r="C29" s="52" t="s">
        <v>279</v>
      </c>
      <c r="D29" s="52" t="s">
        <v>280</v>
      </c>
      <c r="E29" s="48" t="s">
        <v>331</v>
      </c>
      <c r="F29" s="52" t="s">
        <v>282</v>
      </c>
      <c r="G29" s="48" t="s">
        <v>283</v>
      </c>
      <c r="H29" s="52" t="s">
        <v>284</v>
      </c>
      <c r="I29" s="52" t="s">
        <v>259</v>
      </c>
      <c r="J29" s="54" t="s">
        <v>332</v>
      </c>
    </row>
    <row r="30" ht="47.3" customHeight="1" spans="1:10">
      <c r="A30" s="106" t="s">
        <v>225</v>
      </c>
      <c r="B30" s="52" t="s">
        <v>333</v>
      </c>
      <c r="C30" s="52" t="s">
        <v>254</v>
      </c>
      <c r="D30" s="52" t="s">
        <v>255</v>
      </c>
      <c r="E30" s="48" t="s">
        <v>334</v>
      </c>
      <c r="F30" s="52" t="s">
        <v>257</v>
      </c>
      <c r="G30" s="48" t="s">
        <v>335</v>
      </c>
      <c r="H30" s="52" t="s">
        <v>265</v>
      </c>
      <c r="I30" s="52" t="s">
        <v>259</v>
      </c>
      <c r="J30" s="54" t="s">
        <v>336</v>
      </c>
    </row>
    <row r="31" ht="47.3" customHeight="1" spans="1:10">
      <c r="A31" s="106" t="s">
        <v>225</v>
      </c>
      <c r="B31" s="52" t="s">
        <v>333</v>
      </c>
      <c r="C31" s="52" t="s">
        <v>254</v>
      </c>
      <c r="D31" s="52" t="s">
        <v>255</v>
      </c>
      <c r="E31" s="48" t="s">
        <v>337</v>
      </c>
      <c r="F31" s="52" t="s">
        <v>257</v>
      </c>
      <c r="G31" s="48" t="s">
        <v>338</v>
      </c>
      <c r="H31" s="52" t="s">
        <v>265</v>
      </c>
      <c r="I31" s="52" t="s">
        <v>259</v>
      </c>
      <c r="J31" s="54" t="s">
        <v>339</v>
      </c>
    </row>
    <row r="32" ht="47.3" customHeight="1" spans="1:10">
      <c r="A32" s="106" t="s">
        <v>225</v>
      </c>
      <c r="B32" s="52" t="s">
        <v>333</v>
      </c>
      <c r="C32" s="52" t="s">
        <v>254</v>
      </c>
      <c r="D32" s="52" t="s">
        <v>255</v>
      </c>
      <c r="E32" s="48" t="s">
        <v>340</v>
      </c>
      <c r="F32" s="52" t="s">
        <v>282</v>
      </c>
      <c r="G32" s="48" t="s">
        <v>341</v>
      </c>
      <c r="H32" s="52" t="s">
        <v>258</v>
      </c>
      <c r="I32" s="52" t="s">
        <v>259</v>
      </c>
      <c r="J32" s="54" t="s">
        <v>342</v>
      </c>
    </row>
    <row r="33" ht="47.3" customHeight="1" spans="1:10">
      <c r="A33" s="106" t="s">
        <v>225</v>
      </c>
      <c r="B33" s="52" t="s">
        <v>333</v>
      </c>
      <c r="C33" s="52" t="s">
        <v>254</v>
      </c>
      <c r="D33" s="52" t="s">
        <v>269</v>
      </c>
      <c r="E33" s="48" t="s">
        <v>343</v>
      </c>
      <c r="F33" s="52" t="s">
        <v>271</v>
      </c>
      <c r="G33" s="48" t="s">
        <v>272</v>
      </c>
      <c r="H33" s="52" t="s">
        <v>273</v>
      </c>
      <c r="I33" s="52" t="s">
        <v>259</v>
      </c>
      <c r="J33" s="54" t="s">
        <v>344</v>
      </c>
    </row>
    <row r="34" ht="54" customHeight="1" spans="1:10">
      <c r="A34" s="106" t="s">
        <v>225</v>
      </c>
      <c r="B34" s="52" t="s">
        <v>333</v>
      </c>
      <c r="C34" s="52" t="s">
        <v>254</v>
      </c>
      <c r="D34" s="52" t="s">
        <v>269</v>
      </c>
      <c r="E34" s="48" t="s">
        <v>345</v>
      </c>
      <c r="F34" s="52" t="s">
        <v>282</v>
      </c>
      <c r="G34" s="48" t="s">
        <v>283</v>
      </c>
      <c r="H34" s="52" t="s">
        <v>284</v>
      </c>
      <c r="I34" s="52" t="s">
        <v>259</v>
      </c>
      <c r="J34" s="54" t="s">
        <v>346</v>
      </c>
    </row>
    <row r="35" ht="47.3" customHeight="1" spans="1:10">
      <c r="A35" s="106" t="s">
        <v>225</v>
      </c>
      <c r="B35" s="52" t="s">
        <v>333</v>
      </c>
      <c r="C35" s="52" t="s">
        <v>275</v>
      </c>
      <c r="D35" s="52" t="s">
        <v>276</v>
      </c>
      <c r="E35" s="48" t="s">
        <v>347</v>
      </c>
      <c r="F35" s="52" t="s">
        <v>282</v>
      </c>
      <c r="G35" s="48" t="s">
        <v>283</v>
      </c>
      <c r="H35" s="52" t="s">
        <v>284</v>
      </c>
      <c r="I35" s="52" t="s">
        <v>259</v>
      </c>
      <c r="J35" s="54" t="s">
        <v>348</v>
      </c>
    </row>
    <row r="36" ht="61" customHeight="1" spans="1:10">
      <c r="A36" s="106" t="s">
        <v>225</v>
      </c>
      <c r="B36" s="52" t="s">
        <v>333</v>
      </c>
      <c r="C36" s="52" t="s">
        <v>275</v>
      </c>
      <c r="D36" s="52" t="s">
        <v>276</v>
      </c>
      <c r="E36" s="48" t="s">
        <v>349</v>
      </c>
      <c r="F36" s="52" t="s">
        <v>257</v>
      </c>
      <c r="G36" s="48" t="s">
        <v>350</v>
      </c>
      <c r="H36" s="52"/>
      <c r="I36" s="52" t="s">
        <v>306</v>
      </c>
      <c r="J36" s="54" t="s">
        <v>351</v>
      </c>
    </row>
    <row r="37" ht="66" customHeight="1" spans="1:10">
      <c r="A37" s="106" t="s">
        <v>225</v>
      </c>
      <c r="B37" s="52" t="s">
        <v>333</v>
      </c>
      <c r="C37" s="52" t="s">
        <v>279</v>
      </c>
      <c r="D37" s="52" t="s">
        <v>280</v>
      </c>
      <c r="E37" s="48" t="s">
        <v>352</v>
      </c>
      <c r="F37" s="52" t="s">
        <v>282</v>
      </c>
      <c r="G37" s="48" t="s">
        <v>283</v>
      </c>
      <c r="H37" s="52" t="s">
        <v>284</v>
      </c>
      <c r="I37" s="52" t="s">
        <v>259</v>
      </c>
      <c r="J37" s="54" t="s">
        <v>353</v>
      </c>
    </row>
  </sheetData>
  <mergeCells count="12">
    <mergeCell ref="A2:J2"/>
    <mergeCell ref="A3:H3"/>
    <mergeCell ref="A7:A13"/>
    <mergeCell ref="A14:A20"/>
    <mergeCell ref="A21:A23"/>
    <mergeCell ref="A24:A29"/>
    <mergeCell ref="A30:A37"/>
    <mergeCell ref="B7:B13"/>
    <mergeCell ref="B14:B20"/>
    <mergeCell ref="B21:B23"/>
    <mergeCell ref="B24:B29"/>
    <mergeCell ref="B30:B37"/>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部门项目支出中期规划预算表12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2026-02-04T03:02:00Z</dcterms:created>
  <dcterms:modified xsi:type="dcterms:W3CDTF">2026-02-04T08:06:45Z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ies>
</file>